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P04\formatos\2023\"/>
    </mc:Choice>
  </mc:AlternateContent>
  <xr:revisionPtr revIDLastSave="0" documentId="8_{383E8118-BE9B-4B2A-A5A9-BB4CBB5A86D7}" xr6:coauthVersionLast="47" xr6:coauthVersionMax="47" xr10:uidLastSave="{00000000-0000-0000-0000-000000000000}"/>
  <bookViews>
    <workbookView xWindow="-120" yWindow="-120" windowWidth="20730" windowHeight="11160" xr2:uid="{EFE3632E-696A-41ED-8165-00DF04F66F1E}"/>
  </bookViews>
  <sheets>
    <sheet name="ETCA-II-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'ETCA-II-01'!$A$1:$H$50</definedName>
    <definedName name="Ay_Asociaciones">#REF!</definedName>
    <definedName name="Ay_ConfCol">#REF!</definedName>
    <definedName name="Ay_DocProy">#REF!</definedName>
    <definedName name="Ay_EmitirDocto">#REF!</definedName>
    <definedName name="Ay_Funcionalidad">#REF!</definedName>
    <definedName name="Ay_Introduccion">#REF!</definedName>
    <definedName name="Ay_Parametros">#REF!</definedName>
    <definedName name="Ay_PorBenef">#REF!</definedName>
    <definedName name="Ay_PorCategorias">#REF!</definedName>
    <definedName name="Ay_PorCuentas">#REF!</definedName>
    <definedName name="Ay_PorDoc">#REF!</definedName>
    <definedName name="Ay_PorPago">#REF!</definedName>
    <definedName name="Ay_Restricciones">#REF!</definedName>
    <definedName name="Ay_Saldos">#REF!</definedName>
    <definedName name="Ay_UsoVistas">#REF!</definedName>
    <definedName name="Ay_Verificar">#REF!</definedName>
    <definedName name="_xlnm.Database" localSheetId="0">#REF!</definedName>
    <definedName name="_xlnm.Database">#REF!</definedName>
    <definedName name="camposBD">OFFSET([4]Definiciones!$D$1,0,0,COUNTA([4]Definiciones!$D$1:$D$65536),1)</definedName>
    <definedName name="CodigoCuentaBase">[4]Encabezado!#REF!</definedName>
    <definedName name="dd">#REF!</definedName>
    <definedName name="Documentos">OFFSET([4]Definiciones!$B$1,0,0,COUNTA([4]Definiciones!$B$1:$B$65536),1)</definedName>
    <definedName name="Funciones_Fechas_Periodos">[5]!Funciones_Fechas_Periodos</definedName>
    <definedName name="Funciones_Saldos">[5]!Funciones_Saldos</definedName>
    <definedName name="Funciones_Tablas">[5]!Funciones_Tablas</definedName>
    <definedName name="ppto">[6]Hoja2!$B$3:$M$95</definedName>
    <definedName name="qw">#REF!</definedName>
    <definedName name="SaldoInicialBase">[4]Encabezado!$Z$7</definedName>
    <definedName name="SaldoInicialBaseEnTransito">[4]Encabezado!$Z$8</definedName>
    <definedName name="TablaD">[7]Reglas!$A$4:$G$972</definedName>
    <definedName name="TipoDeposito">OFFSET([4]Definiciones!$G$1,0,0,COUNTA([4]Definiciones!$G$1:$G$65536),1)</definedName>
    <definedName name="_xlnm.Print_Titles" localSheetId="0">'ETCA-II-01'!$5:$7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3" i="1"/>
  <c r="E9" i="1"/>
  <c r="H9" i="1"/>
  <c r="E10" i="1"/>
  <c r="H10" i="1"/>
  <c r="E11" i="1"/>
  <c r="E19" i="1" s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C19" i="1"/>
  <c r="H20" i="1" s="1"/>
  <c r="D19" i="1"/>
  <c r="F19" i="1"/>
  <c r="G19" i="1"/>
  <c r="H19" i="1" s="1"/>
  <c r="C25" i="1"/>
  <c r="D25" i="1"/>
  <c r="D44" i="1" s="1"/>
  <c r="E25" i="1"/>
  <c r="F25" i="1"/>
  <c r="G25" i="1"/>
  <c r="G44" i="1" s="1"/>
  <c r="H45" i="1" s="1"/>
  <c r="E26" i="1"/>
  <c r="H26" i="1"/>
  <c r="E28" i="1"/>
  <c r="H28" i="1"/>
  <c r="H25" i="1" s="1"/>
  <c r="E29" i="1"/>
  <c r="H29" i="1"/>
  <c r="E30" i="1"/>
  <c r="H30" i="1"/>
  <c r="E31" i="1"/>
  <c r="H31" i="1"/>
  <c r="E32" i="1"/>
  <c r="H32" i="1"/>
  <c r="E33" i="1"/>
  <c r="H33" i="1"/>
  <c r="C35" i="1"/>
  <c r="D35" i="1"/>
  <c r="F35" i="1"/>
  <c r="G35" i="1"/>
  <c r="E36" i="1"/>
  <c r="E35" i="1" s="1"/>
  <c r="H36" i="1"/>
  <c r="E37" i="1"/>
  <c r="H37" i="1"/>
  <c r="E38" i="1"/>
  <c r="H38" i="1"/>
  <c r="E39" i="1"/>
  <c r="H39" i="1"/>
  <c r="H35" i="1" s="1"/>
  <c r="C41" i="1"/>
  <c r="D41" i="1"/>
  <c r="F41" i="1"/>
  <c r="G41" i="1"/>
  <c r="E42" i="1"/>
  <c r="E41" i="1" s="1"/>
  <c r="H42" i="1"/>
  <c r="H41" i="1" s="1"/>
  <c r="C44" i="1"/>
  <c r="F44" i="1"/>
  <c r="E44" i="1" l="1"/>
  <c r="H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G2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Evaluación:
</t>
        </r>
        <r>
          <rPr>
            <sz val="9"/>
            <color indexed="81"/>
            <rFont val="Tahoma"/>
            <family val="2"/>
          </rPr>
          <t xml:space="preserve">Total Ingreso Recaudado Anual - Total Ingreso Estimado Anual
</t>
        </r>
      </text>
    </comment>
    <comment ref="G45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Evaluación:
Total Ingreso Recaudado Anual - Total Ingreso Estimado Anual</t>
        </r>
      </text>
    </comment>
  </commentList>
</comments>
</file>

<file path=xl/sharedStrings.xml><?xml version="1.0" encoding="utf-8"?>
<sst xmlns="http://schemas.openxmlformats.org/spreadsheetml/2006/main" count="65" uniqueCount="41">
  <si>
    <t>El importe reflejado siempre debe ser mayor a cero. Nunca en rojo.</t>
  </si>
  <si>
    <t>Los Ingresos Excedentes  se presentan para efectos de cumplimiento de la Ley de Ingresos del Estado y Ley de Contabilidad Gubernamental.</t>
  </si>
  <si>
    <r>
      <rPr>
        <b/>
        <vertAlign val="superscript"/>
        <sz val="9"/>
        <color theme="0" tint="-0.34998626667073579"/>
        <rFont val="Arial Narrow"/>
        <family val="2"/>
      </rPr>
      <t>3</t>
    </r>
    <r>
      <rPr>
        <sz val="9"/>
        <color theme="0" tint="-0.34998626667073579"/>
        <rFont val="Arial Narrow"/>
        <family val="2"/>
      </rPr>
      <t xml:space="preserve"> Se refiere a los ingresos propios obtenidos por los Poderes Legislativo y Judicial, los Organos Autónomos y las entidades de la administracion pública paraestataly paramunicipal, por sus actividades diversas no inherentes a su operación que general recursos y que no sean ingresos por venta de bienes o prestación de servicios, tales como donativos en efectivo, entre otros.</t>
    </r>
  </si>
  <si>
    <r>
      <rPr>
        <b/>
        <vertAlign val="superscript"/>
        <sz val="9"/>
        <color theme="0" tint="-0.34998626667073579"/>
        <rFont val="Arial Narrow"/>
        <family val="2"/>
      </rPr>
      <t>2</t>
    </r>
    <r>
      <rPr>
        <vertAlign val="superscript"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donativos en efectivo del Poder Ejecutivo, entre otros aprovechamientos.</t>
    </r>
  </si>
  <si>
    <r>
      <rPr>
        <b/>
        <vertAlign val="superscript"/>
        <sz val="9"/>
        <color theme="0" tint="-0.34998626667073579"/>
        <rFont val="Arial Narrow"/>
        <family val="2"/>
      </rPr>
      <t>1</t>
    </r>
    <r>
      <rPr>
        <b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interesesque generan las cuentas bancarias de los entes públicos en productos.</t>
    </r>
  </si>
  <si>
    <t xml:space="preserve">Ingresos Excedentes </t>
  </si>
  <si>
    <t>Total</t>
  </si>
  <si>
    <t>Ingresos Derivados de Financiamientos</t>
  </si>
  <si>
    <t>Ingresos  derivados de Financiamiento</t>
  </si>
  <si>
    <t xml:space="preserve">Transferencias, Asignaciones, Subsidios y Subvenciones, y Pensiones y Jubilaciones </t>
  </si>
  <si>
    <r>
      <t>Ingresos por ventas de Bienes, Prestación de Servicios y Otros Ingresos</t>
    </r>
    <r>
      <rPr>
        <vertAlign val="superscript"/>
        <sz val="10"/>
        <color theme="1"/>
        <rFont val="Arial Narrow"/>
        <family val="2"/>
      </rPr>
      <t>3</t>
    </r>
  </si>
  <si>
    <r>
      <t>Productos</t>
    </r>
    <r>
      <rPr>
        <vertAlign val="superscript"/>
        <sz val="10"/>
        <color theme="1"/>
        <rFont val="Arial Narrow"/>
        <family val="2"/>
      </rPr>
      <t>1</t>
    </r>
  </si>
  <si>
    <t>Cuotas y Aportaciones de Seguridad Social</t>
  </si>
  <si>
    <t>Ingresos De los Entes Públicos de los Poderes Legislativo y Judicial, de los Órganos Autonomos y del Sector Paraestatal o Paramunicipal, asi como de las Empresas Productivas del Estado</t>
  </si>
  <si>
    <t xml:space="preserve">Participaciones, Aportaciones, Convenios, Incentivos Derivados de la Colaboracción Fiscal y Fondos Distintos de Aportaciones </t>
  </si>
  <si>
    <t>Capital</t>
  </si>
  <si>
    <r>
      <t>Aprovechamientos</t>
    </r>
    <r>
      <rPr>
        <vertAlign val="superscript"/>
        <sz val="10"/>
        <color theme="1"/>
        <rFont val="Arial Narrow"/>
        <family val="2"/>
      </rPr>
      <t>2</t>
    </r>
  </si>
  <si>
    <t>Derechos</t>
  </si>
  <si>
    <t>Contribuciones de Mejoras</t>
  </si>
  <si>
    <t xml:space="preserve">Impuestos </t>
  </si>
  <si>
    <t xml:space="preserve">Ingresos del Poder Ejecutivo Federal o Estatal y de los Municipios </t>
  </si>
  <si>
    <t>(6= 5 - 1 )</t>
  </si>
  <si>
    <t>(5)</t>
  </si>
  <si>
    <t>(4)</t>
  </si>
  <si>
    <t>(3= 1 +2)</t>
  </si>
  <si>
    <t>(2)</t>
  </si>
  <si>
    <t>(1)</t>
  </si>
  <si>
    <t>Diferencia</t>
  </si>
  <si>
    <t xml:space="preserve">Recaudado </t>
  </si>
  <si>
    <t xml:space="preserve">Devengado </t>
  </si>
  <si>
    <t>Modificado</t>
  </si>
  <si>
    <t>Ampliaciones y Reducciones           (+ ó -)</t>
  </si>
  <si>
    <t>Estimado</t>
  </si>
  <si>
    <t>Ingreso</t>
  </si>
  <si>
    <t>Estado Analitico de Ingresos Por Fuente de Financiamiento</t>
  </si>
  <si>
    <t>Ingresos por Ventas de Bienes, Prestacion de Servicios y Otros Ingresos</t>
  </si>
  <si>
    <t>Aprovechamientos</t>
  </si>
  <si>
    <t>Productos</t>
  </si>
  <si>
    <t>Impuestos</t>
  </si>
  <si>
    <t>Rubros de  Ingresos</t>
  </si>
  <si>
    <t>Estado Analítico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</si>
</sst>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6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0" tint="-0.34998626667073579"/>
      <name val="Arial Narrow"/>
      <family val="2"/>
    </font>
    <font>
      <sz val="9"/>
      <color theme="0" tint="-0.34998626667073579"/>
      <name val="Arial Narrow"/>
      <family val="2"/>
    </font>
    <font>
      <b/>
      <vertAlign val="superscript"/>
      <sz val="9"/>
      <color theme="0" tint="-0.34998626667073579"/>
      <name val="Arial Narrow"/>
      <family val="2"/>
    </font>
    <font>
      <b/>
      <sz val="10"/>
      <color theme="0" tint="-0.34998626667073579"/>
      <name val="Arial Narrow"/>
      <family val="2"/>
    </font>
    <font>
      <vertAlign val="superscript"/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b/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top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horizontal="right" vertical="center" wrapText="1"/>
      <protection locked="0"/>
    </xf>
    <xf numFmtId="3" fontId="9" fillId="0" borderId="0" xfId="0" applyNumberFormat="1" applyFont="1" applyAlignment="1" applyProtection="1">
      <alignment horizontal="right" vertical="center" wrapText="1"/>
      <protection locked="0"/>
    </xf>
    <xf numFmtId="3" fontId="10" fillId="0" borderId="0" xfId="0" applyNumberFormat="1" applyFont="1" applyAlignment="1" applyProtection="1">
      <alignment horizontal="right" vertical="center" wrapText="1"/>
      <protection locked="0"/>
    </xf>
    <xf numFmtId="4" fontId="11" fillId="0" borderId="0" xfId="0" applyNumberFormat="1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12" fillId="0" borderId="0" xfId="0" applyNumberFormat="1" applyFont="1" applyAlignment="1" applyProtection="1">
      <alignment horizontal="right"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2" xfId="0" applyNumberFormat="1" applyFont="1" applyBorder="1" applyAlignment="1" applyProtection="1">
      <alignment vertical="center"/>
      <protection locked="0"/>
    </xf>
    <xf numFmtId="4" fontId="7" fillId="0" borderId="3" xfId="0" applyNumberFormat="1" applyFont="1" applyBorder="1" applyAlignment="1" applyProtection="1">
      <alignment horizontal="right" vertical="center" wrapText="1"/>
      <protection locked="0"/>
    </xf>
    <xf numFmtId="4" fontId="11" fillId="0" borderId="4" xfId="0" applyNumberFormat="1" applyFont="1" applyBorder="1" applyAlignment="1" applyProtection="1">
      <alignment horizontal="right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3" fontId="12" fillId="0" borderId="5" xfId="0" applyNumberFormat="1" applyFont="1" applyBorder="1" applyAlignment="1">
      <alignment horizontal="right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3" fillId="0" borderId="6" xfId="0" applyNumberFormat="1" applyFont="1" applyBorder="1" applyAlignment="1" applyProtection="1">
      <alignment horizontal="right" vertical="center"/>
      <protection locked="0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justify" vertical="center" wrapText="1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3" fontId="20" fillId="0" borderId="9" xfId="0" applyNumberFormat="1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3" fontId="3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justify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3" fontId="3" fillId="0" borderId="9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49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43" fontId="2" fillId="0" borderId="0" xfId="0" applyNumberFormat="1" applyFont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43" fontId="12" fillId="0" borderId="0" xfId="1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164" fontId="12" fillId="0" borderId="0" xfId="1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43" fontId="10" fillId="0" borderId="4" xfId="1" applyFont="1" applyBorder="1" applyAlignment="1" applyProtection="1">
      <alignment horizontal="right" vertical="center" wrapText="1"/>
      <protection locked="0"/>
    </xf>
    <xf numFmtId="3" fontId="11" fillId="0" borderId="4" xfId="0" applyNumberFormat="1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vertical="center"/>
    </xf>
    <xf numFmtId="3" fontId="12" fillId="0" borderId="6" xfId="0" applyNumberFormat="1" applyFont="1" applyBorder="1" applyAlignment="1">
      <alignment horizontal="right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4" fontId="12" fillId="0" borderId="8" xfId="0" applyNumberFormat="1" applyFont="1" applyBorder="1" applyAlignment="1">
      <alignment horizontal="right" vertical="center" wrapText="1"/>
    </xf>
    <xf numFmtId="4" fontId="12" fillId="0" borderId="8" xfId="0" applyNumberFormat="1" applyFont="1" applyBorder="1" applyAlignment="1" applyProtection="1">
      <alignment horizontal="right" vertical="center" wrapTex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right" vertical="top"/>
      <protection locked="0"/>
    </xf>
    <xf numFmtId="0" fontId="22" fillId="0" borderId="17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E5C7DB9-28B1-443C-878E-417DA3A08184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022B930-2039-4390-87B4-F5F090863FE1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5CE99FBC-EDC7-4010-A2CA-5FA14BE4A446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D32792A9-8CAC-4AE7-B0BA-7DBD1EDFB448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54FA96EA-F839-4546-9231-D07492A20AB6}"/>
            </a:ext>
          </a:extLst>
        </xdr:cNvPr>
        <xdr:cNvSpPr txBox="1"/>
      </xdr:nvSpPr>
      <xdr:spPr>
        <a:xfrm>
          <a:off x="52673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3</xdr:col>
      <xdr:colOff>243568</xdr:colOff>
      <xdr:row>44</xdr:row>
      <xdr:rowOff>28575</xdr:rowOff>
    </xdr:from>
    <xdr:to>
      <xdr:col>6</xdr:col>
      <xdr:colOff>341548</xdr:colOff>
      <xdr:row>48</xdr:row>
      <xdr:rowOff>106136</xdr:rowOff>
    </xdr:to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82F15327-8518-4FC5-9606-D44DF472B6B2}"/>
            </a:ext>
          </a:extLst>
        </xdr:cNvPr>
        <xdr:cNvSpPr txBox="1"/>
      </xdr:nvSpPr>
      <xdr:spPr>
        <a:xfrm>
          <a:off x="2500993" y="8410575"/>
          <a:ext cx="2355405" cy="83956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44</xdr:row>
      <xdr:rowOff>122463</xdr:rowOff>
    </xdr:from>
    <xdr:ext cx="2823483" cy="877661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2E070BBD-0AAB-4E9D-8A4F-9562C466C72B}"/>
            </a:ext>
          </a:extLst>
        </xdr:cNvPr>
        <xdr:cNvSpPr txBox="1"/>
      </xdr:nvSpPr>
      <xdr:spPr>
        <a:xfrm>
          <a:off x="0" y="8504463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\2023\2334formato3.xlsx" TargetMode="External"/><Relationship Id="rId1" Type="http://schemas.openxmlformats.org/officeDocument/2006/relationships/externalLinkPath" Target="2334format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\2023\2334formato1.xlsx" TargetMode="External"/><Relationship Id="rId1" Type="http://schemas.openxmlformats.org/officeDocument/2006/relationships/externalLinkPath" Target="2334formato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ownloads\CTA%20PUBLICA%20CEA%203T%202023\CTA%20PUBLICA%20CEA%203T%202023\CEA%20formatos-etcas-informe-3er%20Trimestre%202023%20(1).xlsx" TargetMode="External"/><Relationship Id="rId1" Type="http://schemas.openxmlformats.org/officeDocument/2006/relationships/externalLinkPath" Target="file:///C:\Users\valeria.lugo\Downloads\CTA%20PUBLICA%20CEA%203T%202023\CTA%20PUBLICA%20CEA%203T%202023\CEA%20formatos-etcas-informe-3er%20Trimestre%202023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\0002%20C.P.%20JUDITH%20NAVARRO\001%20ESTADOS%20FINANCIEROS%20MENSUAL%20F%20ETCA%202016\FlujoEfectivo%20FEBRERO%20DEL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%20AL%202018\0000000000%20C.P.%20MARIO%20ALBERTO%20MERINO%20DIAZ\FOOSSI%20RELACION%20DE%20FACTURAS%20AL%2015MAYO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3"/>
    </sheetNames>
    <sheetDataSet>
      <sheetData sheetId="0">
        <row r="3">
          <cell r="A3" t="str">
            <v>Del 01 de Enero al 30 de Septiembre de 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</sheetNames>
    <sheetDataSet>
      <sheetData sheetId="0">
        <row r="1">
          <cell r="A1" t="str">
            <v>Comision Estatal del Agua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I-02"/>
      <sheetName val="ETCA-II-03"/>
      <sheetName val="ETCA-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ETCA-IV-06 "/>
      <sheetName val="ANEXO A"/>
      <sheetName val="ANEXO MIR "/>
      <sheetName val="ANEXO C SEP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bezado"/>
      <sheetName val="Hoja18 (2)"/>
      <sheetName val="traspaso egre"/>
      <sheetName val="otras"/>
      <sheetName val="inversion egre"/>
      <sheetName val="f fijo"/>
      <sheetName val="6000"/>
      <sheetName val="3000"/>
      <sheetName val="2000"/>
      <sheetName val="1000"/>
      <sheetName val="egresos"/>
      <sheetName val="venta"/>
      <sheetName val="traspaso"/>
      <sheetName val="transf"/>
      <sheetName val="otros"/>
      <sheetName val="inversion"/>
      <sheetName val="GXC"/>
      <sheetName val="ingresos"/>
      <sheetName val="origen y aplic"/>
      <sheetName val="Parámetros"/>
      <sheetName val="Datos"/>
      <sheetName val="Por Posibilidad de Pago"/>
      <sheetName val="Por Beneficiario-Pagador"/>
      <sheetName val="Por Categorias"/>
      <sheetName val="Por Cuentas"/>
      <sheetName val="Por Documentos"/>
      <sheetName val="Emitir Documentos"/>
      <sheetName val="Cambios a Aplicar"/>
      <sheetName val="Ayuda Flujo de Efectivo"/>
      <sheetName val="Definiciones"/>
      <sheetName val="Nuevo Documento"/>
      <sheetName val="Validaciones"/>
      <sheetName val="Hoja18"/>
    </sheetNames>
    <sheetDataSet>
      <sheetData sheetId="0">
        <row r="7">
          <cell r="Z7">
            <v>-32783.42</v>
          </cell>
        </row>
        <row r="8">
          <cell r="Z8">
            <v>60134291.460000001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D1" t="str">
            <v>Ignorar</v>
          </cell>
          <cell r="G1" t="str">
            <v>Ninguno</v>
          </cell>
        </row>
        <row r="2">
          <cell r="D2" t="str">
            <v>Tipo Documento</v>
          </cell>
          <cell r="G2" t="str">
            <v>Efectivo</v>
          </cell>
        </row>
        <row r="3">
          <cell r="D3" t="str">
            <v>Fecha</v>
          </cell>
          <cell r="G3" t="str">
            <v>Mismo banco misma plaza</v>
          </cell>
        </row>
        <row r="4">
          <cell r="D4" t="str">
            <v>Código</v>
          </cell>
          <cell r="G4" t="str">
            <v>Mismo banco fuera de plaza</v>
          </cell>
        </row>
        <row r="5">
          <cell r="D5" t="str">
            <v>Nombre</v>
          </cell>
          <cell r="G5" t="str">
            <v>Otros bancos misma plaza</v>
          </cell>
        </row>
        <row r="6">
          <cell r="D6" t="str">
            <v>Proyectado</v>
          </cell>
          <cell r="G6" t="str">
            <v>Otros bancos fuera de plaza</v>
          </cell>
        </row>
        <row r="7">
          <cell r="D7" t="str">
            <v>Importe</v>
          </cell>
        </row>
        <row r="8">
          <cell r="D8" t="str">
            <v>Referencia</v>
          </cell>
        </row>
        <row r="9">
          <cell r="D9" t="str">
            <v>Concepto</v>
          </cell>
        </row>
        <row r="10">
          <cell r="D10" t="str">
            <v>Tipo Depósito</v>
          </cell>
        </row>
        <row r="11">
          <cell r="D11" t="str">
            <v>Número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MAYO2018"/>
      <sheetName val="FOOSSI RELACION DE FACTURAS AL "/>
    </sheetNames>
    <definedNames>
      <definedName name="Funciones_Fechas_Periodos"/>
      <definedName name="Funciones_Saldos"/>
      <definedName name="Funciones_Tablas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ETCA-II-01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9E24-CD07-4BA5-80C0-0A2D1FD0C0DB}">
  <sheetPr>
    <tabColor theme="0" tint="-4.9989318521683403E-2"/>
  </sheetPr>
  <dimension ref="A1:K56"/>
  <sheetViews>
    <sheetView tabSelected="1" zoomScaleNormal="100" zoomScaleSheetLayoutView="100" workbookViewId="0">
      <selection activeCell="D427" sqref="D427"/>
    </sheetView>
  </sheetViews>
  <sheetFormatPr baseColWidth="10" defaultColWidth="11.28515625" defaultRowHeight="16.5" x14ac:dyDescent="0.25"/>
  <cols>
    <col min="1" max="1" width="1.140625" style="2" customWidth="1"/>
    <col min="2" max="2" width="31.7109375" style="2" customWidth="1"/>
    <col min="3" max="3" width="14.28515625" style="1" customWidth="1"/>
    <col min="4" max="4" width="14.42578125" style="1" customWidth="1"/>
    <col min="5" max="5" width="13.140625" style="1" customWidth="1"/>
    <col min="6" max="6" width="14" style="1" customWidth="1"/>
    <col min="7" max="7" width="15" style="1" customWidth="1"/>
    <col min="8" max="8" width="14.28515625" style="1" customWidth="1"/>
    <col min="9" max="10" width="11.28515625" style="1"/>
    <col min="11" max="11" width="14.7109375" style="1" bestFit="1" customWidth="1"/>
    <col min="12" max="16384" width="11.28515625" style="1"/>
  </cols>
  <sheetData>
    <row r="1" spans="1:11" x14ac:dyDescent="0.25">
      <c r="A1" s="114" t="str">
        <f>'[2]ETCA-I-01'!A1:G1</f>
        <v>Comision Estatal del Agua</v>
      </c>
      <c r="B1" s="114"/>
      <c r="C1" s="114"/>
      <c r="D1" s="114"/>
      <c r="E1" s="114"/>
      <c r="F1" s="114"/>
      <c r="G1" s="114"/>
      <c r="H1" s="114"/>
    </row>
    <row r="2" spans="1:11" s="112" customFormat="1" ht="15.75" x14ac:dyDescent="0.25">
      <c r="A2" s="114" t="s">
        <v>40</v>
      </c>
      <c r="B2" s="114"/>
      <c r="C2" s="114"/>
      <c r="D2" s="114"/>
      <c r="E2" s="114"/>
      <c r="F2" s="114"/>
      <c r="G2" s="114"/>
      <c r="H2" s="114"/>
    </row>
    <row r="3" spans="1:11" s="112" customFormat="1" x14ac:dyDescent="0.25">
      <c r="A3" s="113" t="str">
        <f>'[1]ETCA-I-03'!A3:D3</f>
        <v>Del 01 de Enero al 30 de Septiembre de 2023</v>
      </c>
      <c r="B3" s="113"/>
      <c r="C3" s="113"/>
      <c r="D3" s="113"/>
      <c r="E3" s="113"/>
      <c r="F3" s="113"/>
      <c r="G3" s="113"/>
      <c r="H3" s="113"/>
    </row>
    <row r="4" spans="1:11" s="31" customFormat="1" ht="17.25" thickBot="1" x14ac:dyDescent="0.3">
      <c r="A4" s="111"/>
      <c r="B4" s="111"/>
      <c r="C4" s="110"/>
      <c r="D4" s="110"/>
      <c r="E4" s="110"/>
      <c r="F4" s="110"/>
      <c r="G4" s="109"/>
      <c r="H4" s="108"/>
    </row>
    <row r="5" spans="1:11" s="60" customFormat="1" ht="17.25" thickBot="1" x14ac:dyDescent="0.3">
      <c r="A5" s="107" t="s">
        <v>39</v>
      </c>
      <c r="B5" s="106"/>
      <c r="C5" s="74" t="s">
        <v>33</v>
      </c>
      <c r="D5" s="73"/>
      <c r="E5" s="73"/>
      <c r="F5" s="73"/>
      <c r="G5" s="72"/>
      <c r="H5" s="71"/>
    </row>
    <row r="6" spans="1:11" s="60" customFormat="1" ht="39" thickBot="1" x14ac:dyDescent="0.3">
      <c r="A6" s="105"/>
      <c r="B6" s="104"/>
      <c r="C6" s="67" t="s">
        <v>32</v>
      </c>
      <c r="D6" s="67" t="s">
        <v>31</v>
      </c>
      <c r="E6" s="67" t="s">
        <v>30</v>
      </c>
      <c r="F6" s="66" t="s">
        <v>29</v>
      </c>
      <c r="G6" s="66" t="s">
        <v>28</v>
      </c>
      <c r="H6" s="65" t="s">
        <v>27</v>
      </c>
    </row>
    <row r="7" spans="1:11" s="60" customFormat="1" ht="17.25" thickBot="1" x14ac:dyDescent="0.3">
      <c r="A7" s="103"/>
      <c r="B7" s="102"/>
      <c r="C7" s="61" t="s">
        <v>26</v>
      </c>
      <c r="D7" s="61" t="s">
        <v>25</v>
      </c>
      <c r="E7" s="61" t="s">
        <v>24</v>
      </c>
      <c r="F7" s="62" t="s">
        <v>23</v>
      </c>
      <c r="G7" s="62" t="s">
        <v>22</v>
      </c>
      <c r="H7" s="61" t="s">
        <v>21</v>
      </c>
    </row>
    <row r="8" spans="1:11" s="60" customFormat="1" ht="8.25" customHeight="1" x14ac:dyDescent="0.25">
      <c r="A8" s="101"/>
      <c r="B8" s="13"/>
      <c r="C8" s="100"/>
      <c r="D8" s="100"/>
      <c r="E8" s="99"/>
      <c r="F8" s="100"/>
      <c r="G8" s="100"/>
      <c r="H8" s="99"/>
    </row>
    <row r="9" spans="1:11" ht="17.100000000000001" customHeight="1" x14ac:dyDescent="0.25">
      <c r="A9" s="98"/>
      <c r="B9" s="97" t="s">
        <v>38</v>
      </c>
      <c r="C9" s="46"/>
      <c r="D9" s="46"/>
      <c r="E9" s="96">
        <f>C9+D9</f>
        <v>0</v>
      </c>
      <c r="F9" s="46"/>
      <c r="G9" s="46"/>
      <c r="H9" s="96">
        <f>G9-C9</f>
        <v>0</v>
      </c>
    </row>
    <row r="10" spans="1:11" ht="17.100000000000001" customHeight="1" x14ac:dyDescent="0.25">
      <c r="A10" s="98"/>
      <c r="B10" s="97" t="s">
        <v>12</v>
      </c>
      <c r="C10" s="46">
        <v>0</v>
      </c>
      <c r="D10" s="46">
        <v>0</v>
      </c>
      <c r="E10" s="96">
        <f>C10+D10</f>
        <v>0</v>
      </c>
      <c r="F10" s="46">
        <v>0</v>
      </c>
      <c r="G10" s="46">
        <v>0</v>
      </c>
      <c r="H10" s="96">
        <f>G10-C10</f>
        <v>0</v>
      </c>
    </row>
    <row r="11" spans="1:11" ht="17.100000000000001" customHeight="1" x14ac:dyDescent="0.25">
      <c r="A11" s="98"/>
      <c r="B11" s="97" t="s">
        <v>18</v>
      </c>
      <c r="C11" s="46">
        <v>0</v>
      </c>
      <c r="D11" s="46"/>
      <c r="E11" s="96">
        <f>C11+D11</f>
        <v>0</v>
      </c>
      <c r="F11" s="46"/>
      <c r="G11" s="46"/>
      <c r="H11" s="96">
        <f>G11-C11</f>
        <v>0</v>
      </c>
    </row>
    <row r="12" spans="1:11" ht="17.100000000000001" customHeight="1" x14ac:dyDescent="0.25">
      <c r="A12" s="98"/>
      <c r="B12" s="97" t="s">
        <v>17</v>
      </c>
      <c r="C12" s="46">
        <v>0</v>
      </c>
      <c r="D12" s="46"/>
      <c r="E12" s="96">
        <f>C12+D12</f>
        <v>0</v>
      </c>
      <c r="F12" s="46"/>
      <c r="G12" s="46"/>
      <c r="H12" s="96">
        <f>G12-C12</f>
        <v>0</v>
      </c>
    </row>
    <row r="13" spans="1:11" ht="17.100000000000001" customHeight="1" x14ac:dyDescent="0.25">
      <c r="A13" s="98"/>
      <c r="B13" s="97" t="s">
        <v>37</v>
      </c>
      <c r="C13" s="46">
        <v>0</v>
      </c>
      <c r="D13" s="46">
        <v>11484858.52</v>
      </c>
      <c r="E13" s="96">
        <f>C13+D13</f>
        <v>11484858.52</v>
      </c>
      <c r="F13" s="46">
        <v>11484858.52</v>
      </c>
      <c r="G13" s="46">
        <v>11484858.52</v>
      </c>
      <c r="H13" s="96">
        <f>G13-C13</f>
        <v>11484858.52</v>
      </c>
    </row>
    <row r="14" spans="1:11" ht="17.100000000000001" customHeight="1" x14ac:dyDescent="0.25">
      <c r="A14" s="98"/>
      <c r="B14" s="97" t="s">
        <v>36</v>
      </c>
      <c r="C14" s="46">
        <v>0</v>
      </c>
      <c r="D14" s="46"/>
      <c r="E14" s="96">
        <f>C14+D14</f>
        <v>0</v>
      </c>
      <c r="F14" s="46"/>
      <c r="G14" s="46"/>
      <c r="H14" s="96">
        <f>G14-C14</f>
        <v>0</v>
      </c>
    </row>
    <row r="15" spans="1:11" ht="29.25" customHeight="1" x14ac:dyDescent="0.25">
      <c r="A15" s="98"/>
      <c r="B15" s="97" t="s">
        <v>35</v>
      </c>
      <c r="C15" s="46">
        <v>269652719.99859548</v>
      </c>
      <c r="D15" s="46">
        <v>41432063.560000002</v>
      </c>
      <c r="E15" s="96">
        <f>C15+D15</f>
        <v>311084783.55859548</v>
      </c>
      <c r="F15" s="46">
        <v>259192327.66</v>
      </c>
      <c r="G15" s="46">
        <v>176026410.84999999</v>
      </c>
      <c r="H15" s="96">
        <f>G15-C15</f>
        <v>-93626309.148595482</v>
      </c>
    </row>
    <row r="16" spans="1:11" ht="51" customHeight="1" x14ac:dyDescent="0.25">
      <c r="A16" s="98"/>
      <c r="B16" s="97" t="s">
        <v>14</v>
      </c>
      <c r="C16" s="46">
        <v>115000000</v>
      </c>
      <c r="D16" s="46">
        <v>2125130926</v>
      </c>
      <c r="E16" s="96">
        <f>C16+D16</f>
        <v>2240130926</v>
      </c>
      <c r="F16" s="46">
        <v>2150752028.3600001</v>
      </c>
      <c r="G16" s="46">
        <v>2150752028.3600001</v>
      </c>
      <c r="H16" s="96">
        <f>G16-C16</f>
        <v>2035752028.3600001</v>
      </c>
      <c r="K16" s="95"/>
    </row>
    <row r="17" spans="1:11" ht="25.5" x14ac:dyDescent="0.25">
      <c r="A17" s="98"/>
      <c r="B17" s="97" t="s">
        <v>9</v>
      </c>
      <c r="C17" s="46">
        <v>398014411.31999999</v>
      </c>
      <c r="D17" s="46">
        <v>64276988.019999981</v>
      </c>
      <c r="E17" s="96">
        <f>C17+D17</f>
        <v>462291399.33999997</v>
      </c>
      <c r="F17" s="46">
        <v>307538046.85000002</v>
      </c>
      <c r="G17" s="46">
        <v>307538046.85000002</v>
      </c>
      <c r="H17" s="96">
        <f>G17-C17</f>
        <v>-90476364.469999969</v>
      </c>
      <c r="K17" s="95"/>
    </row>
    <row r="18" spans="1:11" ht="17.100000000000001" customHeight="1" thickBot="1" x14ac:dyDescent="0.3">
      <c r="A18" s="94"/>
      <c r="B18" s="93" t="s">
        <v>7</v>
      </c>
      <c r="C18" s="92"/>
      <c r="D18" s="92"/>
      <c r="E18" s="91">
        <f>C18+D18</f>
        <v>0</v>
      </c>
      <c r="F18" s="92"/>
      <c r="G18" s="92"/>
      <c r="H18" s="91">
        <f>G18-C18</f>
        <v>0</v>
      </c>
    </row>
    <row r="19" spans="1:11" s="86" customFormat="1" ht="28.5" customHeight="1" thickBot="1" x14ac:dyDescent="0.3">
      <c r="A19" s="90" t="s">
        <v>6</v>
      </c>
      <c r="B19" s="89"/>
      <c r="C19" s="87">
        <f>C9+C10+C11+C12+C13+C14+C15+C16+C17+C18</f>
        <v>782667131.31859541</v>
      </c>
      <c r="D19" s="88">
        <f>D9+D10+D11+D12+D13+D14+D15+D16+D17+D18</f>
        <v>2242324836.0999999</v>
      </c>
      <c r="E19" s="87">
        <f>E9+E10+E11+E12+E13+E14+E15+E16+E17+E18</f>
        <v>3024991967.4185958</v>
      </c>
      <c r="F19" s="88">
        <f>F9+F10+F11+F12+F13+F14+F15+F16+F17+F18</f>
        <v>2728967261.3899999</v>
      </c>
      <c r="G19" s="88">
        <f>G9+G10+G11+G12+G13+G14+G15+G16+G17+G18</f>
        <v>2645801344.5799999</v>
      </c>
      <c r="H19" s="87">
        <f>G19-C19</f>
        <v>1863134213.2614045</v>
      </c>
    </row>
    <row r="20" spans="1:11" ht="22.5" customHeight="1" thickBot="1" x14ac:dyDescent="0.3">
      <c r="A20" s="27"/>
      <c r="B20" s="27"/>
      <c r="C20" s="85"/>
      <c r="D20" s="84"/>
      <c r="E20" s="84"/>
      <c r="F20" s="84"/>
      <c r="G20" s="83" t="s">
        <v>5</v>
      </c>
      <c r="H20" s="82">
        <f>IF(($G$19-$C$19)&lt;=0,"",$G$19-$C$19)</f>
        <v>1863134213.2614045</v>
      </c>
    </row>
    <row r="21" spans="1:11" ht="10.5" customHeight="1" thickBot="1" x14ac:dyDescent="0.3">
      <c r="A21" s="13"/>
      <c r="B21" s="13"/>
      <c r="C21" s="81"/>
      <c r="D21" s="80"/>
      <c r="E21" s="79"/>
      <c r="F21" s="78"/>
      <c r="G21" s="78"/>
      <c r="H21" s="77"/>
    </row>
    <row r="22" spans="1:11" s="60" customFormat="1" ht="17.25" thickBot="1" x14ac:dyDescent="0.3">
      <c r="A22" s="76" t="s">
        <v>34</v>
      </c>
      <c r="B22" s="75"/>
      <c r="C22" s="74" t="s">
        <v>33</v>
      </c>
      <c r="D22" s="73"/>
      <c r="E22" s="73"/>
      <c r="F22" s="73"/>
      <c r="G22" s="72"/>
      <c r="H22" s="71"/>
      <c r="I22" s="70"/>
    </row>
    <row r="23" spans="1:11" s="60" customFormat="1" ht="39" thickBot="1" x14ac:dyDescent="0.3">
      <c r="A23" s="69"/>
      <c r="B23" s="68"/>
      <c r="C23" s="67" t="s">
        <v>32</v>
      </c>
      <c r="D23" s="67" t="s">
        <v>31</v>
      </c>
      <c r="E23" s="67" t="s">
        <v>30</v>
      </c>
      <c r="F23" s="66" t="s">
        <v>29</v>
      </c>
      <c r="G23" s="66" t="s">
        <v>28</v>
      </c>
      <c r="H23" s="65" t="s">
        <v>27</v>
      </c>
    </row>
    <row r="24" spans="1:11" s="60" customFormat="1" ht="17.25" thickBot="1" x14ac:dyDescent="0.3">
      <c r="A24" s="64"/>
      <c r="B24" s="63"/>
      <c r="C24" s="61" t="s">
        <v>26</v>
      </c>
      <c r="D24" s="61" t="s">
        <v>25</v>
      </c>
      <c r="E24" s="61" t="s">
        <v>24</v>
      </c>
      <c r="F24" s="62" t="s">
        <v>23</v>
      </c>
      <c r="G24" s="62" t="s">
        <v>22</v>
      </c>
      <c r="H24" s="61" t="s">
        <v>21</v>
      </c>
    </row>
    <row r="25" spans="1:11" s="31" customFormat="1" ht="48" customHeight="1" x14ac:dyDescent="0.25">
      <c r="A25" s="59" t="s">
        <v>20</v>
      </c>
      <c r="B25" s="58"/>
      <c r="C25" s="42">
        <f>SUM(C26,C27,C28,C29,C30,C31,C32,C33)</f>
        <v>115000000</v>
      </c>
      <c r="D25" s="42">
        <f>SUM(D26,D27,D28,D29,D30,D31,D32,D33)</f>
        <v>2125130926</v>
      </c>
      <c r="E25" s="42">
        <f>SUM(E26,E27,E28,E29,E30,E31,E32,E33)</f>
        <v>2240130926</v>
      </c>
      <c r="F25" s="42">
        <f>SUM(F26,F27,F28,F29,F30,F31,F32,F33)</f>
        <v>2150752028.3600001</v>
      </c>
      <c r="G25" s="42">
        <f>SUM(G26,G27,G28,G29,G30,G31,G32,G33)</f>
        <v>2150752028.3600001</v>
      </c>
      <c r="H25" s="42">
        <f>SUM(H26,H27,H28,H29,H30,H31,H32,H33)</f>
        <v>2035752028.3600001</v>
      </c>
    </row>
    <row r="26" spans="1:11" s="31" customFormat="1" ht="17.100000000000001" customHeight="1" x14ac:dyDescent="0.25">
      <c r="A26" s="57" t="s">
        <v>19</v>
      </c>
      <c r="B26" s="56"/>
      <c r="C26" s="38">
        <v>0</v>
      </c>
      <c r="D26" s="38">
        <v>0</v>
      </c>
      <c r="E26" s="39">
        <f>C26+D26</f>
        <v>0</v>
      </c>
      <c r="F26" s="38">
        <v>0</v>
      </c>
      <c r="G26" s="38">
        <v>0</v>
      </c>
      <c r="H26" s="37">
        <f>G26-C26</f>
        <v>0</v>
      </c>
    </row>
    <row r="27" spans="1:11" s="31" customFormat="1" ht="17.100000000000001" customHeight="1" x14ac:dyDescent="0.25">
      <c r="A27" s="57"/>
      <c r="B27" s="44" t="s">
        <v>12</v>
      </c>
      <c r="C27" s="38"/>
      <c r="D27" s="38"/>
      <c r="E27" s="39"/>
      <c r="F27" s="38"/>
      <c r="G27" s="38"/>
      <c r="H27" s="37"/>
    </row>
    <row r="28" spans="1:11" s="31" customFormat="1" ht="17.100000000000001" customHeight="1" x14ac:dyDescent="0.25">
      <c r="A28" s="57" t="s">
        <v>18</v>
      </c>
      <c r="B28" s="56"/>
      <c r="C28" s="38"/>
      <c r="D28" s="38"/>
      <c r="E28" s="39">
        <f>C28+D28</f>
        <v>0</v>
      </c>
      <c r="F28" s="38"/>
      <c r="G28" s="38"/>
      <c r="H28" s="37">
        <f>G28-C28</f>
        <v>0</v>
      </c>
    </row>
    <row r="29" spans="1:11" s="31" customFormat="1" x14ac:dyDescent="0.25">
      <c r="A29" s="52" t="s">
        <v>17</v>
      </c>
      <c r="B29" s="51"/>
      <c r="C29" s="38"/>
      <c r="D29" s="38"/>
      <c r="E29" s="39">
        <f>C29+D29</f>
        <v>0</v>
      </c>
      <c r="F29" s="38"/>
      <c r="G29" s="38"/>
      <c r="H29" s="37">
        <f>G29-C29</f>
        <v>0</v>
      </c>
    </row>
    <row r="30" spans="1:11" s="31" customFormat="1" ht="17.100000000000001" customHeight="1" x14ac:dyDescent="0.25">
      <c r="A30" s="52" t="s">
        <v>11</v>
      </c>
      <c r="B30" s="51"/>
      <c r="C30" s="38"/>
      <c r="D30" s="38"/>
      <c r="E30" s="39">
        <f>C30+D30</f>
        <v>0</v>
      </c>
      <c r="F30" s="38"/>
      <c r="G30" s="38"/>
      <c r="H30" s="37">
        <f>G30-C30</f>
        <v>0</v>
      </c>
    </row>
    <row r="31" spans="1:11" ht="17.100000000000001" customHeight="1" x14ac:dyDescent="0.25">
      <c r="A31" s="52" t="s">
        <v>16</v>
      </c>
      <c r="B31" s="51" t="s">
        <v>15</v>
      </c>
      <c r="C31" s="55"/>
      <c r="D31" s="55"/>
      <c r="E31" s="39">
        <f>C31+D31</f>
        <v>0</v>
      </c>
      <c r="F31" s="55"/>
      <c r="G31" s="55"/>
      <c r="H31" s="37">
        <f>G31-C31</f>
        <v>0</v>
      </c>
    </row>
    <row r="32" spans="1:11" s="31" customFormat="1" ht="51" customHeight="1" x14ac:dyDescent="0.25">
      <c r="A32" s="54"/>
      <c r="B32" s="53" t="s">
        <v>14</v>
      </c>
      <c r="C32" s="38">
        <v>115000000</v>
      </c>
      <c r="D32" s="39">
        <v>2125130926</v>
      </c>
      <c r="E32" s="39">
        <f>C32+D32</f>
        <v>2240130926</v>
      </c>
      <c r="F32" s="38">
        <v>2150752028.3600001</v>
      </c>
      <c r="G32" s="38">
        <v>2150752028.3600001</v>
      </c>
      <c r="H32" s="37">
        <f>G32-C32</f>
        <v>2035752028.3600001</v>
      </c>
    </row>
    <row r="33" spans="1:8" s="31" customFormat="1" ht="27.75" customHeight="1" x14ac:dyDescent="0.25">
      <c r="A33" s="52" t="s">
        <v>9</v>
      </c>
      <c r="B33" s="51"/>
      <c r="C33" s="38"/>
      <c r="D33" s="38"/>
      <c r="E33" s="39">
        <f>C33+D33</f>
        <v>0</v>
      </c>
      <c r="F33" s="38"/>
      <c r="G33" s="38"/>
      <c r="H33" s="37">
        <f>G33-C33</f>
        <v>0</v>
      </c>
    </row>
    <row r="34" spans="1:8" s="31" customFormat="1" ht="8.25" customHeight="1" x14ac:dyDescent="0.25">
      <c r="A34" s="41"/>
      <c r="B34" s="43"/>
      <c r="C34" s="38"/>
      <c r="D34" s="38"/>
      <c r="E34" s="39"/>
      <c r="F34" s="38"/>
      <c r="G34" s="38"/>
      <c r="H34" s="37"/>
    </row>
    <row r="35" spans="1:8" s="31" customFormat="1" ht="66.75" customHeight="1" x14ac:dyDescent="0.25">
      <c r="A35" s="50" t="s">
        <v>13</v>
      </c>
      <c r="B35" s="49"/>
      <c r="C35" s="42">
        <f>SUM(C36:C39)</f>
        <v>667667131.31859541</v>
      </c>
      <c r="D35" s="42">
        <f>SUM(D36:D39)</f>
        <v>117193910.09999998</v>
      </c>
      <c r="E35" s="42">
        <f>SUM(E36:E39)</f>
        <v>784861041.41859543</v>
      </c>
      <c r="F35" s="42">
        <f>SUM(F36:F39)</f>
        <v>578215233.02999997</v>
      </c>
      <c r="G35" s="42">
        <f>SUM(G36:G39)</f>
        <v>495049316.22000003</v>
      </c>
      <c r="H35" s="42">
        <f>SUM(H36:H39)</f>
        <v>-172617815.09859544</v>
      </c>
    </row>
    <row r="36" spans="1:8" s="31" customFormat="1" ht="17.100000000000001" customHeight="1" x14ac:dyDescent="0.25">
      <c r="A36" s="45"/>
      <c r="B36" s="44" t="s">
        <v>12</v>
      </c>
      <c r="C36" s="38">
        <v>0</v>
      </c>
      <c r="D36" s="38"/>
      <c r="E36" s="39">
        <f>C36+D36</f>
        <v>0</v>
      </c>
      <c r="F36" s="38"/>
      <c r="G36" s="38"/>
      <c r="H36" s="37">
        <f>G36-C36</f>
        <v>0</v>
      </c>
    </row>
    <row r="37" spans="1:8" s="31" customFormat="1" ht="17.100000000000001" customHeight="1" x14ac:dyDescent="0.25">
      <c r="A37" s="45"/>
      <c r="B37" s="44" t="s">
        <v>11</v>
      </c>
      <c r="C37" s="38">
        <v>0</v>
      </c>
      <c r="D37" s="38">
        <v>11484858.52</v>
      </c>
      <c r="E37" s="39">
        <f>C37+D37</f>
        <v>11484858.52</v>
      </c>
      <c r="F37" s="38">
        <v>11484858.52</v>
      </c>
      <c r="G37" s="38">
        <v>11484858.52</v>
      </c>
      <c r="H37" s="37">
        <f>G37-C37</f>
        <v>11484858.52</v>
      </c>
    </row>
    <row r="38" spans="1:8" s="31" customFormat="1" ht="30.75" customHeight="1" x14ac:dyDescent="0.25">
      <c r="A38" s="45"/>
      <c r="B38" s="48" t="s">
        <v>10</v>
      </c>
      <c r="C38" s="38">
        <v>269652719.99859548</v>
      </c>
      <c r="D38" s="38">
        <v>41432063.560000002</v>
      </c>
      <c r="E38" s="39">
        <f>C38+D38</f>
        <v>311084783.55859548</v>
      </c>
      <c r="F38" s="46">
        <v>259192327.66</v>
      </c>
      <c r="G38" s="46">
        <v>176026410.84999999</v>
      </c>
      <c r="H38" s="37">
        <f>G38-C38</f>
        <v>-93626309.148595482</v>
      </c>
    </row>
    <row r="39" spans="1:8" s="31" customFormat="1" ht="29.25" customHeight="1" x14ac:dyDescent="0.25">
      <c r="A39" s="45"/>
      <c r="B39" s="47" t="s">
        <v>9</v>
      </c>
      <c r="C39" s="38">
        <v>398014411.31999999</v>
      </c>
      <c r="D39" s="38">
        <v>64276988.019999981</v>
      </c>
      <c r="E39" s="39">
        <f>C39+D39</f>
        <v>462291399.33999997</v>
      </c>
      <c r="F39" s="46">
        <v>307538046.85000002</v>
      </c>
      <c r="G39" s="46">
        <v>307538046.85000002</v>
      </c>
      <c r="H39" s="37">
        <f>G39-C39</f>
        <v>-90476364.469999969</v>
      </c>
    </row>
    <row r="40" spans="1:8" s="31" customFormat="1" ht="6" customHeight="1" x14ac:dyDescent="0.25">
      <c r="A40" s="45"/>
      <c r="B40" s="44"/>
      <c r="C40" s="38"/>
      <c r="D40" s="38"/>
      <c r="E40" s="39"/>
      <c r="F40" s="38"/>
      <c r="G40" s="38"/>
      <c r="H40" s="37"/>
    </row>
    <row r="41" spans="1:8" s="31" customFormat="1" ht="17.100000000000001" customHeight="1" x14ac:dyDescent="0.25">
      <c r="A41" s="41" t="s">
        <v>8</v>
      </c>
      <c r="B41" s="43"/>
      <c r="C41" s="42">
        <f>C42</f>
        <v>0</v>
      </c>
      <c r="D41" s="42">
        <f>D42</f>
        <v>0</v>
      </c>
      <c r="E41" s="42">
        <f>E42</f>
        <v>0</v>
      </c>
      <c r="F41" s="42">
        <f>F42</f>
        <v>0</v>
      </c>
      <c r="G41" s="42">
        <f>G42</f>
        <v>0</v>
      </c>
      <c r="H41" s="42">
        <f>H42</f>
        <v>0</v>
      </c>
    </row>
    <row r="42" spans="1:8" s="31" customFormat="1" ht="17.100000000000001" customHeight="1" x14ac:dyDescent="0.25">
      <c r="A42" s="41"/>
      <c r="B42" s="40" t="s">
        <v>7</v>
      </c>
      <c r="C42" s="38">
        <v>0</v>
      </c>
      <c r="D42" s="38"/>
      <c r="E42" s="39">
        <f>C42+D42</f>
        <v>0</v>
      </c>
      <c r="F42" s="38"/>
      <c r="G42" s="38"/>
      <c r="H42" s="37">
        <f>G42-C42</f>
        <v>0</v>
      </c>
    </row>
    <row r="43" spans="1:8" s="31" customFormat="1" ht="12.75" customHeight="1" thickBot="1" x14ac:dyDescent="0.3">
      <c r="A43" s="36"/>
      <c r="B43" s="35"/>
      <c r="C43" s="33"/>
      <c r="D43" s="33"/>
      <c r="E43" s="34"/>
      <c r="F43" s="33"/>
      <c r="G43" s="33"/>
      <c r="H43" s="32"/>
    </row>
    <row r="44" spans="1:8" ht="21.75" customHeight="1" thickBot="1" x14ac:dyDescent="0.3">
      <c r="A44" s="30" t="s">
        <v>6</v>
      </c>
      <c r="B44" s="29"/>
      <c r="C44" s="28">
        <f>C25+C35+C41</f>
        <v>782667131.31859541</v>
      </c>
      <c r="D44" s="28">
        <f>D25+D35+D41</f>
        <v>2242324836.0999999</v>
      </c>
      <c r="E44" s="28">
        <f>E25+E35+E41</f>
        <v>3024991967.4185953</v>
      </c>
      <c r="F44" s="28">
        <f>F25+F35+F41</f>
        <v>2728967261.3900003</v>
      </c>
      <c r="G44" s="28">
        <f>G25+G35+G41</f>
        <v>2645801344.5799999</v>
      </c>
      <c r="H44" s="28">
        <f>H25+H35+H41</f>
        <v>1863134213.2614048</v>
      </c>
    </row>
    <row r="45" spans="1:8" ht="23.25" customHeight="1" thickBot="1" x14ac:dyDescent="0.3">
      <c r="A45" s="27"/>
      <c r="B45" s="27"/>
      <c r="C45" s="26"/>
      <c r="D45" s="26"/>
      <c r="E45" s="26"/>
      <c r="F45" s="25"/>
      <c r="G45" s="24" t="s">
        <v>5</v>
      </c>
      <c r="H45" s="23">
        <f>IF(($G$44-$C$44)&lt;=0,"",$G$44-$C$44)</f>
        <v>1863134213.2614045</v>
      </c>
    </row>
    <row r="46" spans="1:8" x14ac:dyDescent="0.25">
      <c r="A46" s="13"/>
      <c r="B46" s="13"/>
      <c r="C46" s="12"/>
      <c r="D46" s="12"/>
      <c r="E46" s="12"/>
      <c r="F46" s="21"/>
      <c r="G46" s="20"/>
      <c r="H46" s="20"/>
    </row>
    <row r="47" spans="1:8" x14ac:dyDescent="0.25">
      <c r="A47" s="13"/>
      <c r="B47" s="13"/>
      <c r="C47" s="12"/>
      <c r="D47" s="12"/>
      <c r="E47" s="22"/>
      <c r="F47" s="21"/>
      <c r="G47" s="20"/>
      <c r="H47" s="20"/>
    </row>
    <row r="48" spans="1:8" s="14" customFormat="1" ht="15.75" customHeight="1" x14ac:dyDescent="0.25">
      <c r="A48" s="16"/>
      <c r="B48" s="19" t="s">
        <v>4</v>
      </c>
      <c r="C48" s="18"/>
      <c r="D48" s="18"/>
      <c r="E48" s="18"/>
      <c r="F48" s="18"/>
      <c r="G48" s="17"/>
      <c r="H48" s="17"/>
    </row>
    <row r="49" spans="1:8" s="14" customFormat="1" ht="12.75" customHeight="1" x14ac:dyDescent="0.25">
      <c r="A49" s="16"/>
      <c r="B49" s="19" t="s">
        <v>3</v>
      </c>
      <c r="C49" s="18"/>
      <c r="D49" s="18"/>
      <c r="E49" s="18"/>
      <c r="F49" s="18"/>
      <c r="G49" s="17"/>
      <c r="H49" s="17"/>
    </row>
    <row r="50" spans="1:8" s="14" customFormat="1" ht="26.25" customHeight="1" x14ac:dyDescent="0.25">
      <c r="A50" s="16"/>
      <c r="B50" s="15" t="s">
        <v>2</v>
      </c>
      <c r="C50" s="15"/>
      <c r="D50" s="15"/>
      <c r="E50" s="15"/>
      <c r="F50" s="15"/>
      <c r="G50" s="15"/>
      <c r="H50" s="15"/>
    </row>
    <row r="51" spans="1:8" ht="23.25" customHeight="1" x14ac:dyDescent="0.25">
      <c r="A51" s="13"/>
      <c r="B51" s="13"/>
      <c r="C51" s="12"/>
      <c r="D51" s="11"/>
      <c r="E51" s="10"/>
      <c r="F51" s="9"/>
      <c r="G51" s="8"/>
      <c r="H51" s="8"/>
    </row>
    <row r="52" spans="1:8" ht="8.25" customHeight="1" x14ac:dyDescent="0.25">
      <c r="A52" s="7"/>
      <c r="B52" s="1"/>
    </row>
    <row r="53" spans="1:8" x14ac:dyDescent="0.25">
      <c r="B53" s="1"/>
      <c r="H53" s="6"/>
    </row>
    <row r="54" spans="1:8" x14ac:dyDescent="0.25">
      <c r="A54" s="5"/>
      <c r="B54" s="4" t="s">
        <v>1</v>
      </c>
      <c r="C54" s="3"/>
      <c r="D54" s="3"/>
      <c r="E54" s="3"/>
      <c r="F54" s="3"/>
      <c r="G54" s="3"/>
      <c r="H54" s="3"/>
    </row>
    <row r="55" spans="1:8" x14ac:dyDescent="0.25">
      <c r="A55" s="5"/>
      <c r="B55" s="4" t="s">
        <v>0</v>
      </c>
      <c r="C55" s="3"/>
      <c r="D55" s="3"/>
      <c r="E55" s="3"/>
      <c r="F55" s="3"/>
      <c r="G55" s="3"/>
      <c r="H55" s="3"/>
    </row>
    <row r="56" spans="1:8" x14ac:dyDescent="0.25">
      <c r="A56" s="5"/>
      <c r="B56" s="4"/>
      <c r="C56" s="3"/>
      <c r="D56" s="3"/>
      <c r="E56" s="3"/>
      <c r="F56" s="3"/>
      <c r="G56" s="3"/>
      <c r="H56" s="3"/>
    </row>
  </sheetData>
  <sheetProtection formatColumns="0" formatRows="0" insertHyperlinks="0"/>
  <mergeCells count="17">
    <mergeCell ref="A30:B30"/>
    <mergeCell ref="B50:H50"/>
    <mergeCell ref="A44:B44"/>
    <mergeCell ref="A35:B35"/>
    <mergeCell ref="A22:B24"/>
    <mergeCell ref="A19:B19"/>
    <mergeCell ref="A29:B29"/>
    <mergeCell ref="A31:B31"/>
    <mergeCell ref="A33:B33"/>
    <mergeCell ref="C22:G22"/>
    <mergeCell ref="A25:B25"/>
    <mergeCell ref="A1:H1"/>
    <mergeCell ref="A2:H2"/>
    <mergeCell ref="A3:H3"/>
    <mergeCell ref="C4:F4"/>
    <mergeCell ref="C5:G5"/>
    <mergeCell ref="A5:B7"/>
  </mergeCells>
  <printOptions horizontalCentered="1"/>
  <pageMargins left="0.39370078740157483" right="0.39370078740157483" top="0.39370078740157483" bottom="0" header="0.31496062992125984" footer="0.31496062992125984"/>
  <pageSetup scale="80" fitToHeight="2" orientation="landscape" r:id="rId1"/>
  <rowBreaks count="1" manualBreakCount="1">
    <brk id="21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ETCA-II-01</vt:lpstr>
      <vt:lpstr>'ETCA-II-01'!Área_de_impresión</vt:lpstr>
      <vt:lpstr>'ETCA-II-01'!Títulos_a_imprimir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2023-11-14T19:53:10Z</dcterms:created>
  <dcterms:modified xsi:type="dcterms:W3CDTF">2023-11-14T19:54:29Z</dcterms:modified>
</cp:coreProperties>
</file>