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FOO\2023\"/>
    </mc:Choice>
  </mc:AlternateContent>
  <xr:revisionPtr revIDLastSave="0" documentId="8_{01064B14-4B45-45FB-9C2B-277437EB6EFA}" xr6:coauthVersionLast="47" xr6:coauthVersionMax="47" xr10:uidLastSave="{00000000-0000-0000-0000-000000000000}"/>
  <bookViews>
    <workbookView xWindow="-120" yWindow="-120" windowWidth="20730" windowHeight="11160" xr2:uid="{8FCF4C1C-C4D0-4A34-8FB0-6A8705F6001B}"/>
  </bookViews>
  <sheets>
    <sheet name="ETCA-I-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'ETCA-I-02'!$A$1:$G$76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>#REF!</definedName>
    <definedName name="camposBD">OFFSET([3]Definiciones!$D$1,0,0,COUNTA([3]Definiciones!$D$1:$D$65536),1)</definedName>
    <definedName name="CodigoCuentaBase">[3]Encabezado!#REF!</definedName>
    <definedName name="dd">#REF!</definedName>
    <definedName name="Documentos">OFFSET([3]Definiciones!$B$1,0,0,COUNTA([3]Definiciones!$B$1:$B$65536),1)</definedName>
    <definedName name="Funciones_Fechas_Periodos">[4]!Funciones_Fechas_Periodos</definedName>
    <definedName name="Funciones_Saldos">[4]!Funciones_Saldos</definedName>
    <definedName name="Funciones_Tablas">[4]!Funciones_Tablas</definedName>
    <definedName name="ppto">[5]Hoja2!$B$3:$M$95</definedName>
    <definedName name="qw">#REF!</definedName>
    <definedName name="SaldoInicialBase">[3]Encabezado!$Z$7</definedName>
    <definedName name="SaldoInicialBaseEnTransito">[3]Encabezado!$Z$8</definedName>
    <definedName name="TablaD">[6]Reglas!$A$4:$G$972</definedName>
    <definedName name="TipoDeposito">OFFSET([3]Definiciones!$G$1,0,0,COUNTA([3]Definiciones!$G$1:$G$65536),1)</definedName>
    <definedName name="_xlnm.Print_Titles" localSheetId="0">'ETCA-I-02'!$5:$5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8" i="1"/>
  <c r="C8" i="1"/>
  <c r="F8" i="1"/>
  <c r="G8" i="1"/>
  <c r="B16" i="1"/>
  <c r="C16" i="1"/>
  <c r="F18" i="1"/>
  <c r="F45" i="1" s="1"/>
  <c r="F56" i="1" s="1"/>
  <c r="F72" i="1" s="1"/>
  <c r="H73" i="1" s="1"/>
  <c r="G18" i="1"/>
  <c r="G45" i="1" s="1"/>
  <c r="G56" i="1" s="1"/>
  <c r="G72" i="1" s="1"/>
  <c r="H72" i="1" s="1"/>
  <c r="F22" i="1"/>
  <c r="G22" i="1"/>
  <c r="B24" i="1"/>
  <c r="C24" i="1"/>
  <c r="F26" i="1"/>
  <c r="G26" i="1"/>
  <c r="B30" i="1"/>
  <c r="C30" i="1"/>
  <c r="F30" i="1"/>
  <c r="G30" i="1"/>
  <c r="B37" i="1"/>
  <c r="C37" i="1"/>
  <c r="F37" i="1"/>
  <c r="G37" i="1"/>
  <c r="B40" i="1"/>
  <c r="B45" i="1" s="1"/>
  <c r="B58" i="1" s="1"/>
  <c r="H59" i="1" s="1"/>
  <c r="C40" i="1"/>
  <c r="C45" i="1" s="1"/>
  <c r="C58" i="1" s="1"/>
  <c r="H58" i="1" s="1"/>
  <c r="F41" i="1"/>
  <c r="G41" i="1"/>
  <c r="F54" i="1"/>
  <c r="G54" i="1"/>
  <c r="B56" i="1"/>
  <c r="C56" i="1"/>
  <c r="F58" i="1"/>
  <c r="G58" i="1"/>
  <c r="F62" i="1"/>
  <c r="G62" i="1"/>
  <c r="F68" i="1"/>
  <c r="G68" i="1"/>
  <c r="F71" i="1"/>
  <c r="G71" i="1"/>
</calcChain>
</file>

<file path=xl/sharedStrings.xml><?xml version="1.0" encoding="utf-8"?>
<sst xmlns="http://schemas.openxmlformats.org/spreadsheetml/2006/main" count="124" uniqueCount="122">
  <si>
    <t>IV. Total del Pasivo y Hacienda Pública/Patrimonio (IV =II+III)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</si>
  <si>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</si>
  <si>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</si>
  <si>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</si>
  <si>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</si>
  <si>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</si>
  <si>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</si>
  <si>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</si>
  <si>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</si>
  <si>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</si>
  <si>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</si>
  <si>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</si>
  <si>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</si>
  <si>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</si>
  <si>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=a +b+c)</t>
  </si>
  <si>
    <t>I. Total del Activo (I = IA + IB)</t>
  </si>
  <si>
    <t>HACIENDA PÚBLICA/PATRIMONIO</t>
  </si>
  <si>
    <t>II. Total del Pasivo (II = IIA + IIB)</t>
  </si>
  <si>
    <t>IB. Total de Activos No Circulantes (IB = a + b + c + d + e + f + g + h + i)</t>
  </si>
  <si>
    <t>i. Otros Activos no Circulantes</t>
  </si>
  <si>
    <t>IIB. Total de Pasivos No Circulantes (IIB=a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</si>
  <si>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</si>
  <si>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</si>
  <si>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</si>
  <si>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</si>
  <si>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</si>
  <si>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</si>
  <si>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</si>
  <si>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</si>
  <si>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</si>
  <si>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</si>
  <si>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</si>
  <si>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</si>
  <si>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</si>
  <si>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</si>
  <si>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</si>
  <si>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</si>
  <si>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+b +c +d +e +f +g +h)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</si>
  <si>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</si>
  <si>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</si>
  <si>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</si>
  <si>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</si>
  <si>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</si>
  <si>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</si>
  <si>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</si>
  <si>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</si>
  <si>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</si>
  <si>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</si>
  <si>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</si>
  <si>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</si>
  <si>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</si>
  <si>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</si>
  <si>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</si>
  <si>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</si>
  <si>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</si>
  <si>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</si>
  <si>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</si>
  <si>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</si>
  <si>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</si>
  <si>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</si>
  <si>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</si>
  <si>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</si>
  <si>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</si>
  <si>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</si>
  <si>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</si>
  <si>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</si>
  <si>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</si>
  <si>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</si>
  <si>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</si>
  <si>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</si>
  <si>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</si>
  <si>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</si>
  <si>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</si>
  <si>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</si>
  <si>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</si>
  <si>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</si>
  <si>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</si>
  <si>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</si>
  <si>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</si>
  <si>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</si>
  <si>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</si>
  <si>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</si>
  <si>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</si>
  <si>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</si>
  <si>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</si>
  <si>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</si>
  <si>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</si>
  <si>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</si>
  <si>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</si>
  <si>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</si>
  <si>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</si>
  <si>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</si>
  <si>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</si>
  <si>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</si>
  <si>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</si>
  <si>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</si>
  <si>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</si>
  <si>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</si>
  <si>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</si>
  <si>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</si>
  <si>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</si>
  <si>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</si>
  <si>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</si>
  <si>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</si>
  <si>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</si>
  <si>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</si>
  <si>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</si>
  <si>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</si>
  <si>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</si>
  <si>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</si>
  <si>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</si>
  <si>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</si>
  <si>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</si>
  <si>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</si>
  <si>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</si>
  <si>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</si>
  <si>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</si>
  <si>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2022</t>
  </si>
  <si>
    <t>Concepto (c)</t>
  </si>
  <si>
    <t>(PESOS)</t>
  </si>
  <si>
    <t>Al 31 de Diciembre de 2022 y al 30 de Septiembre de 2023 (b)</t>
  </si>
  <si>
    <t>Estado de Situación Financiera -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</si>
</sst>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6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3" fontId="4" fillId="0" borderId="1" xfId="0" applyNumberFormat="1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4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43" fontId="4" fillId="0" borderId="4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43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43" fontId="4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3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3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12143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8248723F-3C2C-4467-A5C4-EA085ED7C7FA}"/>
            </a:ext>
          </a:extLst>
        </xdr:cNvPr>
        <xdr:cNvSpPr txBox="1"/>
      </xdr:nvSpPr>
      <xdr:spPr>
        <a:xfrm>
          <a:off x="4333875" y="12143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72</xdr:row>
      <xdr:rowOff>133349</xdr:rowOff>
    </xdr:from>
    <xdr:ext cx="3200400" cy="657226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80F2F8E2-7255-46FB-A9A8-7157DE6F84EC}"/>
            </a:ext>
          </a:extLst>
        </xdr:cNvPr>
        <xdr:cNvSpPr txBox="1"/>
      </xdr:nvSpPr>
      <xdr:spPr>
        <a:xfrm>
          <a:off x="0" y="13849349"/>
          <a:ext cx="320040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 ISMAEL NORZAGARAY MICHEL</a:t>
          </a:r>
        </a:p>
        <a:p>
          <a:pPr algn="ctr"/>
          <a:r>
            <a:rPr lang="es-MX" sz="1200"/>
            <a:t>APOYO ADMINISTRATIVO</a:t>
          </a:r>
        </a:p>
      </xdr:txBody>
    </xdr:sp>
    <xdr:clientData/>
  </xdr:oneCellAnchor>
  <xdr:oneCellAnchor>
    <xdr:from>
      <xdr:col>4</xdr:col>
      <xdr:colOff>0</xdr:colOff>
      <xdr:row>72</xdr:row>
      <xdr:rowOff>142875</xdr:rowOff>
    </xdr:from>
    <xdr:ext cx="3305175" cy="695325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3D020D2-9B48-4ECB-8C95-21FEA405E3E1}"/>
            </a:ext>
          </a:extLst>
        </xdr:cNvPr>
        <xdr:cNvSpPr txBox="1"/>
      </xdr:nvSpPr>
      <xdr:spPr>
        <a:xfrm>
          <a:off x="3048000" y="13858875"/>
          <a:ext cx="330517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REBECA IMELDA LAGUNA FIGUEROA</a:t>
          </a:r>
        </a:p>
        <a:p>
          <a:pPr algn="ctr"/>
          <a:r>
            <a:rPr lang="es-MX" sz="1200"/>
            <a:t>COORDINADOR FINANCIERO</a:t>
          </a: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1047750</xdr:colOff>
      <xdr:row>1</xdr:row>
      <xdr:rowOff>95250</xdr:rowOff>
    </xdr:from>
    <xdr:ext cx="3524250" cy="34290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47A99F3B-A46B-4CA4-B54C-24F476ADFAE5}"/>
            </a:ext>
          </a:extLst>
        </xdr:cNvPr>
        <xdr:cNvSpPr txBox="1"/>
      </xdr:nvSpPr>
      <xdr:spPr>
        <a:xfrm>
          <a:off x="3810000" y="28575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FOOSSI%203T%202023\FOOSSI%203T%202023\FOOSSI%20formatos-etcas-informe-trimestral-2023%203ER%20TRIM%202023.xlsx" TargetMode="External"/><Relationship Id="rId1" Type="http://schemas.openxmlformats.org/officeDocument/2006/relationships/externalLinkPath" Target="file:///C:\Users\valeria.lugo\Downloads\FOOSSI%203T%202023\FOOSSI%203T%202023\FOOSSI%20formatos-etcas-informe-trimestral-2023%203ER%20TRIM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Fondo de Operación de Obras Sonora SI</v>
          </cell>
        </row>
        <row r="32">
          <cell r="B32">
            <v>548975262.73000002</v>
          </cell>
          <cell r="C32">
            <v>487810989.50999999</v>
          </cell>
        </row>
        <row r="51">
          <cell r="F51">
            <v>548975262.7299999</v>
          </cell>
          <cell r="G51">
            <v>487810989.51000011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-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 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 "/>
      <sheetName val="ETCA-IV-01"/>
      <sheetName val="ETCA-IV-02"/>
      <sheetName val="ETCA-IV-03"/>
      <sheetName val="ETCA-IV-04"/>
      <sheetName val="ETCA-IV-06 "/>
      <sheetName val="ANEXO A"/>
      <sheetName val="ANEXO C"/>
      <sheetName val="ANEXO 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02F1-5AB1-48F4-BF6B-C6CBDE7A64A6}">
  <dimension ref="A1:H73"/>
  <sheetViews>
    <sheetView tabSelected="1" zoomScaleNormal="100" zoomScaleSheetLayoutView="90" workbookViewId="0">
      <selection activeCell="A3" sqref="A3:G3"/>
    </sheetView>
  </sheetViews>
  <sheetFormatPr baseColWidth="10" defaultColWidth="11.42578125" defaultRowHeight="15" x14ac:dyDescent="0.25"/>
  <cols>
    <col min="1" max="1" width="40.28515625" customWidth="1"/>
    <col min="2" max="2" width="14" customWidth="1"/>
    <col min="3" max="3" width="15.28515625" customWidth="1"/>
    <col min="4" max="4" width="1.28515625" customWidth="1"/>
    <col min="5" max="5" width="40.28515625" customWidth="1"/>
    <col min="6" max="6" width="14" customWidth="1"/>
    <col min="7" max="7" width="15.5703125" customWidth="1"/>
  </cols>
  <sheetData>
    <row r="1" spans="1:7" ht="15.75" x14ac:dyDescent="0.25">
      <c r="A1" s="34" t="str">
        <f>'[1]ETCA-I-01'!A1:G1</f>
        <v>Fondo de Operación de Obras Sonora SI</v>
      </c>
      <c r="B1" s="34"/>
      <c r="C1" s="34"/>
      <c r="D1" s="34"/>
      <c r="E1" s="34"/>
      <c r="F1" s="34"/>
      <c r="G1" s="34"/>
    </row>
    <row r="2" spans="1:7" ht="14.25" customHeight="1" x14ac:dyDescent="0.25">
      <c r="A2" s="33" t="s">
        <v>121</v>
      </c>
      <c r="B2" s="33"/>
      <c r="C2" s="33"/>
      <c r="D2" s="33"/>
      <c r="E2" s="33"/>
      <c r="F2" s="33"/>
      <c r="G2" s="33"/>
    </row>
    <row r="3" spans="1:7" ht="12.75" customHeight="1" x14ac:dyDescent="0.25">
      <c r="A3" s="32" t="s">
        <v>120</v>
      </c>
      <c r="B3" s="32"/>
      <c r="C3" s="32"/>
      <c r="D3" s="32"/>
      <c r="E3" s="32"/>
      <c r="F3" s="32"/>
      <c r="G3" s="32"/>
    </row>
    <row r="4" spans="1:7" ht="12" customHeight="1" thickBot="1" x14ac:dyDescent="0.3">
      <c r="A4" s="31" t="s">
        <v>119</v>
      </c>
      <c r="B4" s="31"/>
      <c r="C4" s="31"/>
      <c r="D4" s="31"/>
      <c r="E4" s="31"/>
      <c r="F4" s="31"/>
      <c r="G4" s="31"/>
    </row>
    <row r="5" spans="1:7" ht="26.25" thickBot="1" x14ac:dyDescent="0.3">
      <c r="A5" s="30" t="s">
        <v>118</v>
      </c>
      <c r="B5" s="27">
        <v>2023</v>
      </c>
      <c r="C5" s="27" t="s">
        <v>117</v>
      </c>
      <c r="D5" s="29"/>
      <c r="E5" s="28" t="s">
        <v>118</v>
      </c>
      <c r="F5" s="27">
        <v>2023</v>
      </c>
      <c r="G5" s="27" t="s">
        <v>117</v>
      </c>
    </row>
    <row r="6" spans="1:7" ht="15.75" customHeight="1" x14ac:dyDescent="0.25">
      <c r="A6" s="14" t="s">
        <v>116</v>
      </c>
      <c r="B6" s="8"/>
      <c r="C6" s="8"/>
      <c r="D6" s="9"/>
      <c r="E6" s="8" t="s">
        <v>115</v>
      </c>
      <c r="F6" s="8"/>
      <c r="G6" s="8"/>
    </row>
    <row r="7" spans="1:7" ht="10.5" customHeight="1" x14ac:dyDescent="0.25">
      <c r="A7" s="14" t="s">
        <v>114</v>
      </c>
      <c r="B7" s="13"/>
      <c r="C7" s="13"/>
      <c r="D7" s="9"/>
      <c r="E7" s="8" t="s">
        <v>113</v>
      </c>
      <c r="F7" s="13"/>
      <c r="G7" s="13"/>
    </row>
    <row r="8" spans="1:7" s="26" customFormat="1" ht="25.5" x14ac:dyDescent="0.25">
      <c r="A8" s="14" t="s">
        <v>112</v>
      </c>
      <c r="B8" s="7">
        <f>SUM(B9:B15)</f>
        <v>73293.739999999991</v>
      </c>
      <c r="C8" s="7">
        <f>SUM(C9:C15)</f>
        <v>13584673.869999999</v>
      </c>
      <c r="D8" s="16"/>
      <c r="E8" s="8" t="s">
        <v>111</v>
      </c>
      <c r="F8" s="7">
        <f>SUM(F9:F17)</f>
        <v>116893602.15000001</v>
      </c>
      <c r="G8" s="7">
        <f>SUM(G9:G17)</f>
        <v>93143226.599999994</v>
      </c>
    </row>
    <row r="9" spans="1:7" x14ac:dyDescent="0.25">
      <c r="A9" s="25" t="s">
        <v>110</v>
      </c>
      <c r="B9" s="12">
        <v>0</v>
      </c>
      <c r="C9" s="12"/>
      <c r="D9" s="9"/>
      <c r="E9" s="13" t="s">
        <v>109</v>
      </c>
      <c r="F9" s="12">
        <v>1101911.3799999999</v>
      </c>
      <c r="G9" s="12">
        <v>457344.74</v>
      </c>
    </row>
    <row r="10" spans="1:7" x14ac:dyDescent="0.25">
      <c r="A10" s="25" t="s">
        <v>108</v>
      </c>
      <c r="B10" s="12">
        <v>68698.84</v>
      </c>
      <c r="C10" s="12">
        <v>1657815.7</v>
      </c>
      <c r="D10" s="9"/>
      <c r="E10" s="13" t="s">
        <v>107</v>
      </c>
      <c r="F10" s="12">
        <v>1235909.04</v>
      </c>
      <c r="G10" s="12">
        <v>513874.3</v>
      </c>
    </row>
    <row r="11" spans="1:7" x14ac:dyDescent="0.25">
      <c r="A11" s="25" t="s">
        <v>106</v>
      </c>
      <c r="B11" s="12">
        <v>0</v>
      </c>
      <c r="C11" s="12">
        <v>0</v>
      </c>
      <c r="D11" s="9"/>
      <c r="E11" s="13" t="s">
        <v>105</v>
      </c>
      <c r="F11" s="12">
        <v>0</v>
      </c>
      <c r="G11" s="12">
        <v>0</v>
      </c>
    </row>
    <row r="12" spans="1:7" x14ac:dyDescent="0.25">
      <c r="A12" s="25" t="s">
        <v>104</v>
      </c>
      <c r="B12" s="12">
        <v>4594.8999999999996</v>
      </c>
      <c r="C12" s="12">
        <v>11926858.17</v>
      </c>
      <c r="D12" s="9"/>
      <c r="E12" s="13" t="s">
        <v>103</v>
      </c>
      <c r="F12" s="12">
        <v>0</v>
      </c>
      <c r="G12" s="12">
        <v>0</v>
      </c>
    </row>
    <row r="13" spans="1:7" x14ac:dyDescent="0.25">
      <c r="A13" s="25" t="s">
        <v>102</v>
      </c>
      <c r="B13" s="12">
        <v>0</v>
      </c>
      <c r="C13" s="12">
        <v>0</v>
      </c>
      <c r="D13" s="9"/>
      <c r="E13" s="13" t="s">
        <v>101</v>
      </c>
      <c r="F13" s="12">
        <v>0</v>
      </c>
      <c r="G13" s="12">
        <v>0</v>
      </c>
    </row>
    <row r="14" spans="1:7" ht="25.5" x14ac:dyDescent="0.25">
      <c r="A14" s="25" t="s">
        <v>100</v>
      </c>
      <c r="B14" s="12">
        <v>0</v>
      </c>
      <c r="C14" s="12">
        <v>0</v>
      </c>
      <c r="D14" s="9"/>
      <c r="E14" s="13" t="s">
        <v>99</v>
      </c>
      <c r="F14" s="12">
        <v>0</v>
      </c>
      <c r="G14" s="12">
        <v>0</v>
      </c>
    </row>
    <row r="15" spans="1:7" x14ac:dyDescent="0.25">
      <c r="A15" s="25" t="s">
        <v>98</v>
      </c>
      <c r="B15" s="12">
        <v>0</v>
      </c>
      <c r="C15" s="12">
        <v>0</v>
      </c>
      <c r="D15" s="9"/>
      <c r="E15" s="13" t="s">
        <v>97</v>
      </c>
      <c r="F15" s="12">
        <v>26738095.109999999</v>
      </c>
      <c r="G15" s="12">
        <v>18120680.890000001</v>
      </c>
    </row>
    <row r="16" spans="1:7" ht="25.5" x14ac:dyDescent="0.25">
      <c r="A16" s="24" t="s">
        <v>96</v>
      </c>
      <c r="B16" s="7">
        <f>SUM(B17:B23)</f>
        <v>375331480.57999998</v>
      </c>
      <c r="C16" s="7">
        <f>SUM(C17:C23)</f>
        <v>314527864.80000001</v>
      </c>
      <c r="D16" s="9"/>
      <c r="E16" s="13" t="s">
        <v>95</v>
      </c>
      <c r="F16" s="12">
        <v>0</v>
      </c>
      <c r="G16" s="12">
        <v>0</v>
      </c>
    </row>
    <row r="17" spans="1:7" x14ac:dyDescent="0.25">
      <c r="A17" s="11" t="s">
        <v>94</v>
      </c>
      <c r="B17" s="12">
        <v>0</v>
      </c>
      <c r="C17" s="12">
        <v>0</v>
      </c>
      <c r="D17" s="9"/>
      <c r="E17" s="13" t="s">
        <v>93</v>
      </c>
      <c r="F17" s="12">
        <v>87817686.620000005</v>
      </c>
      <c r="G17" s="12">
        <v>74051326.670000002</v>
      </c>
    </row>
    <row r="18" spans="1:7" ht="19.5" customHeight="1" x14ac:dyDescent="0.25">
      <c r="A18" s="11" t="s">
        <v>92</v>
      </c>
      <c r="B18" s="12">
        <v>185296456.21000001</v>
      </c>
      <c r="C18" s="12">
        <v>125606893.09999999</v>
      </c>
      <c r="D18" s="9"/>
      <c r="E18" s="8" t="s">
        <v>91</v>
      </c>
      <c r="F18" s="7">
        <f>SUM(F19:F21)</f>
        <v>0</v>
      </c>
      <c r="G18" s="7">
        <f>SUM(G19:G21)</f>
        <v>0</v>
      </c>
    </row>
    <row r="19" spans="1:7" ht="15.75" customHeight="1" x14ac:dyDescent="0.25">
      <c r="A19" s="11" t="s">
        <v>90</v>
      </c>
      <c r="B19" s="12">
        <v>189863978.18000001</v>
      </c>
      <c r="C19" s="12">
        <v>188850092.5</v>
      </c>
      <c r="D19" s="9"/>
      <c r="E19" s="13" t="s">
        <v>89</v>
      </c>
      <c r="F19" s="12">
        <v>0</v>
      </c>
      <c r="G19" s="12">
        <v>0</v>
      </c>
    </row>
    <row r="20" spans="1:7" ht="25.5" x14ac:dyDescent="0.25">
      <c r="A20" s="11" t="s">
        <v>88</v>
      </c>
      <c r="B20" s="12">
        <v>171046.19</v>
      </c>
      <c r="C20" s="12">
        <v>70879.199999999997</v>
      </c>
      <c r="D20" s="9"/>
      <c r="E20" s="13" t="s">
        <v>87</v>
      </c>
      <c r="F20" s="12">
        <v>0</v>
      </c>
      <c r="G20" s="12">
        <v>0</v>
      </c>
    </row>
    <row r="21" spans="1:7" ht="14.25" customHeight="1" x14ac:dyDescent="0.25">
      <c r="A21" s="11" t="s">
        <v>86</v>
      </c>
      <c r="B21" s="12">
        <v>0</v>
      </c>
      <c r="C21" s="12">
        <v>0</v>
      </c>
      <c r="D21" s="9"/>
      <c r="E21" s="13" t="s">
        <v>85</v>
      </c>
      <c r="F21" s="12">
        <v>0</v>
      </c>
      <c r="G21" s="12">
        <v>0</v>
      </c>
    </row>
    <row r="22" spans="1:7" ht="25.5" x14ac:dyDescent="0.25">
      <c r="A22" s="11" t="s">
        <v>84</v>
      </c>
      <c r="B22" s="12">
        <v>0</v>
      </c>
      <c r="C22" s="12">
        <v>0</v>
      </c>
      <c r="D22" s="9"/>
      <c r="E22" s="8" t="s">
        <v>83</v>
      </c>
      <c r="F22" s="7">
        <f>SUM(F23:F24)</f>
        <v>0</v>
      </c>
      <c r="G22" s="7">
        <f>SUM(G23:G24)</f>
        <v>0</v>
      </c>
    </row>
    <row r="23" spans="1:7" ht="25.5" x14ac:dyDescent="0.25">
      <c r="A23" s="11" t="s">
        <v>82</v>
      </c>
      <c r="B23" s="12">
        <v>0</v>
      </c>
      <c r="C23" s="12">
        <v>0</v>
      </c>
      <c r="D23" s="9"/>
      <c r="E23" s="13" t="s">
        <v>81</v>
      </c>
      <c r="F23" s="12">
        <v>0</v>
      </c>
      <c r="G23" s="12">
        <v>0</v>
      </c>
    </row>
    <row r="24" spans="1:7" ht="25.5" x14ac:dyDescent="0.25">
      <c r="A24" s="14" t="s">
        <v>80</v>
      </c>
      <c r="B24" s="7">
        <f>SUM(B25:B29)</f>
        <v>22426513.879999999</v>
      </c>
      <c r="C24" s="7">
        <f>SUM(C25:C29)</f>
        <v>22426513.879999999</v>
      </c>
      <c r="D24" s="9"/>
      <c r="E24" s="13" t="s">
        <v>79</v>
      </c>
      <c r="F24" s="12">
        <v>0</v>
      </c>
      <c r="G24" s="12">
        <v>0</v>
      </c>
    </row>
    <row r="25" spans="1:7" ht="25.5" x14ac:dyDescent="0.25">
      <c r="A25" s="11" t="s">
        <v>78</v>
      </c>
      <c r="B25" s="12">
        <v>0</v>
      </c>
      <c r="C25" s="12">
        <v>0</v>
      </c>
      <c r="D25" s="9"/>
      <c r="E25" s="13" t="s">
        <v>77</v>
      </c>
      <c r="F25" s="12">
        <v>0</v>
      </c>
      <c r="G25" s="12">
        <v>0</v>
      </c>
    </row>
    <row r="26" spans="1:7" ht="25.5" x14ac:dyDescent="0.25">
      <c r="A26" s="11" t="s">
        <v>76</v>
      </c>
      <c r="B26" s="12">
        <v>22426513.879999999</v>
      </c>
      <c r="C26" s="12">
        <v>22426513.879999999</v>
      </c>
      <c r="D26" s="9"/>
      <c r="E26" s="8" t="s">
        <v>75</v>
      </c>
      <c r="F26" s="7">
        <f>SUM(F27:F29)</f>
        <v>0</v>
      </c>
      <c r="G26" s="7">
        <f>SUM(G27:G29)</f>
        <v>0</v>
      </c>
    </row>
    <row r="27" spans="1:7" ht="25.5" x14ac:dyDescent="0.25">
      <c r="A27" s="11" t="s">
        <v>74</v>
      </c>
      <c r="B27" s="12">
        <v>0</v>
      </c>
      <c r="C27" s="12">
        <v>0</v>
      </c>
      <c r="D27" s="9"/>
      <c r="E27" s="13" t="s">
        <v>73</v>
      </c>
      <c r="F27" s="12">
        <v>0</v>
      </c>
      <c r="G27" s="12">
        <v>0</v>
      </c>
    </row>
    <row r="28" spans="1:7" ht="17.25" customHeight="1" x14ac:dyDescent="0.25">
      <c r="A28" s="11" t="s">
        <v>72</v>
      </c>
      <c r="B28" s="12">
        <v>0</v>
      </c>
      <c r="C28" s="12">
        <v>0</v>
      </c>
      <c r="D28" s="9"/>
      <c r="E28" s="13" t="s">
        <v>71</v>
      </c>
      <c r="F28" s="12">
        <v>0</v>
      </c>
      <c r="G28" s="12">
        <v>0</v>
      </c>
    </row>
    <row r="29" spans="1:7" x14ac:dyDescent="0.25">
      <c r="A29" s="11" t="s">
        <v>70</v>
      </c>
      <c r="B29" s="12">
        <v>0</v>
      </c>
      <c r="C29" s="12">
        <v>0</v>
      </c>
      <c r="D29" s="9"/>
      <c r="E29" s="13" t="s">
        <v>69</v>
      </c>
      <c r="F29" s="12">
        <v>0</v>
      </c>
      <c r="G29" s="12">
        <v>0</v>
      </c>
    </row>
    <row r="30" spans="1:7" ht="25.5" x14ac:dyDescent="0.25">
      <c r="A30" s="14" t="s">
        <v>68</v>
      </c>
      <c r="B30" s="7">
        <f>SUM(B31:B35)</f>
        <v>0</v>
      </c>
      <c r="C30" s="7">
        <f>SUM(C31:C35)</f>
        <v>0</v>
      </c>
      <c r="D30" s="9"/>
      <c r="E30" s="8" t="s">
        <v>67</v>
      </c>
      <c r="F30" s="7">
        <f>SUM(F31:F36)</f>
        <v>0</v>
      </c>
      <c r="G30" s="7">
        <f>SUM(G31:G36)</f>
        <v>0</v>
      </c>
    </row>
    <row r="31" spans="1:7" ht="12.75" customHeight="1" x14ac:dyDescent="0.25">
      <c r="A31" s="11" t="s">
        <v>66</v>
      </c>
      <c r="B31" s="12">
        <v>0</v>
      </c>
      <c r="C31" s="12">
        <v>0</v>
      </c>
      <c r="D31" s="9"/>
      <c r="E31" s="13" t="s">
        <v>65</v>
      </c>
      <c r="F31" s="12">
        <v>0</v>
      </c>
      <c r="G31" s="12">
        <v>0</v>
      </c>
    </row>
    <row r="32" spans="1:7" ht="12.75" customHeight="1" x14ac:dyDescent="0.25">
      <c r="A32" s="11" t="s">
        <v>64</v>
      </c>
      <c r="B32" s="12">
        <v>0</v>
      </c>
      <c r="C32" s="12">
        <v>0</v>
      </c>
      <c r="D32" s="9"/>
      <c r="E32" s="13" t="s">
        <v>63</v>
      </c>
      <c r="F32" s="12">
        <v>0</v>
      </c>
      <c r="G32" s="12">
        <v>0</v>
      </c>
    </row>
    <row r="33" spans="1:7" ht="12.75" customHeight="1" x14ac:dyDescent="0.25">
      <c r="A33" s="11" t="s">
        <v>62</v>
      </c>
      <c r="B33" s="12">
        <v>0</v>
      </c>
      <c r="C33" s="12">
        <v>0</v>
      </c>
      <c r="D33" s="9"/>
      <c r="E33" s="13" t="s">
        <v>61</v>
      </c>
      <c r="F33" s="12">
        <v>0</v>
      </c>
      <c r="G33" s="12">
        <v>0</v>
      </c>
    </row>
    <row r="34" spans="1:7" ht="25.5" x14ac:dyDescent="0.25">
      <c r="A34" s="11" t="s">
        <v>60</v>
      </c>
      <c r="B34" s="12">
        <v>0</v>
      </c>
      <c r="C34" s="12">
        <v>0</v>
      </c>
      <c r="D34" s="9"/>
      <c r="E34" s="13" t="s">
        <v>59</v>
      </c>
      <c r="F34" s="12">
        <v>0</v>
      </c>
      <c r="G34" s="12">
        <v>0</v>
      </c>
    </row>
    <row r="35" spans="1:7" ht="25.5" x14ac:dyDescent="0.25">
      <c r="A35" s="11" t="s">
        <v>58</v>
      </c>
      <c r="B35" s="12">
        <v>0</v>
      </c>
      <c r="C35" s="12">
        <v>0</v>
      </c>
      <c r="D35" s="9"/>
      <c r="E35" s="13" t="s">
        <v>57</v>
      </c>
      <c r="F35" s="12">
        <v>0</v>
      </c>
      <c r="G35" s="12">
        <v>0</v>
      </c>
    </row>
    <row r="36" spans="1:7" ht="16.5" customHeight="1" thickBot="1" x14ac:dyDescent="0.3">
      <c r="A36" s="6" t="s">
        <v>56</v>
      </c>
      <c r="B36" s="22">
        <v>0</v>
      </c>
      <c r="C36" s="22">
        <v>0</v>
      </c>
      <c r="D36" s="4"/>
      <c r="E36" s="23" t="s">
        <v>55</v>
      </c>
      <c r="F36" s="22">
        <v>0</v>
      </c>
      <c r="G36" s="22">
        <v>0</v>
      </c>
    </row>
    <row r="37" spans="1:7" ht="25.5" x14ac:dyDescent="0.25">
      <c r="A37" s="21" t="s">
        <v>54</v>
      </c>
      <c r="B37" s="18">
        <f>SUM(B38:B39)</f>
        <v>0</v>
      </c>
      <c r="C37" s="18">
        <f>SUM(C38:C39)</f>
        <v>0</v>
      </c>
      <c r="D37" s="20"/>
      <c r="E37" s="19" t="s">
        <v>53</v>
      </c>
      <c r="F37" s="18">
        <f>SUM(F38:F40)</f>
        <v>0</v>
      </c>
      <c r="G37" s="18">
        <f>SUM(G38:G40)</f>
        <v>0</v>
      </c>
    </row>
    <row r="38" spans="1:7" ht="25.5" x14ac:dyDescent="0.25">
      <c r="A38" s="11" t="s">
        <v>52</v>
      </c>
      <c r="B38" s="12">
        <v>0</v>
      </c>
      <c r="C38" s="12">
        <v>0</v>
      </c>
      <c r="D38" s="9"/>
      <c r="E38" s="13" t="s">
        <v>51</v>
      </c>
      <c r="F38" s="12">
        <v>0</v>
      </c>
      <c r="G38" s="12">
        <v>0</v>
      </c>
    </row>
    <row r="39" spans="1:7" x14ac:dyDescent="0.25">
      <c r="A39" s="11" t="s">
        <v>50</v>
      </c>
      <c r="B39" s="12">
        <v>0</v>
      </c>
      <c r="C39" s="12">
        <v>0</v>
      </c>
      <c r="D39" s="9"/>
      <c r="E39" s="13" t="s">
        <v>49</v>
      </c>
      <c r="F39" s="12">
        <v>0</v>
      </c>
      <c r="G39" s="12">
        <v>0</v>
      </c>
    </row>
    <row r="40" spans="1:7" ht="12" customHeight="1" x14ac:dyDescent="0.25">
      <c r="A40" s="14" t="s">
        <v>48</v>
      </c>
      <c r="B40" s="7">
        <f>SUM(B41:B44)</f>
        <v>0</v>
      </c>
      <c r="C40" s="7">
        <f>SUM(C41:C44)</f>
        <v>0</v>
      </c>
      <c r="D40" s="9"/>
      <c r="E40" s="13" t="s">
        <v>47</v>
      </c>
      <c r="F40" s="12">
        <v>0</v>
      </c>
      <c r="G40" s="12">
        <v>0</v>
      </c>
    </row>
    <row r="41" spans="1:7" ht="12" customHeight="1" x14ac:dyDescent="0.25">
      <c r="A41" s="11" t="s">
        <v>46</v>
      </c>
      <c r="B41" s="12">
        <v>0</v>
      </c>
      <c r="C41" s="12">
        <v>0</v>
      </c>
      <c r="D41" s="9"/>
      <c r="E41" s="8" t="s">
        <v>45</v>
      </c>
      <c r="F41" s="7">
        <f>SUM(F42:F44)</f>
        <v>0</v>
      </c>
      <c r="G41" s="7">
        <f>SUM(G42:G44)</f>
        <v>0</v>
      </c>
    </row>
    <row r="42" spans="1:7" ht="12" customHeight="1" x14ac:dyDescent="0.25">
      <c r="A42" s="11" t="s">
        <v>44</v>
      </c>
      <c r="B42" s="12">
        <v>0</v>
      </c>
      <c r="C42" s="12">
        <v>0</v>
      </c>
      <c r="D42" s="9"/>
      <c r="E42" s="13" t="s">
        <v>43</v>
      </c>
      <c r="F42" s="12">
        <v>0</v>
      </c>
      <c r="G42" s="12">
        <v>0</v>
      </c>
    </row>
    <row r="43" spans="1:7" ht="25.5" x14ac:dyDescent="0.25">
      <c r="A43" s="11" t="s">
        <v>42</v>
      </c>
      <c r="B43" s="12">
        <v>0</v>
      </c>
      <c r="C43" s="12">
        <v>0</v>
      </c>
      <c r="D43" s="9"/>
      <c r="E43" s="13" t="s">
        <v>41</v>
      </c>
      <c r="F43" s="12">
        <v>0</v>
      </c>
      <c r="G43" s="12">
        <v>0</v>
      </c>
    </row>
    <row r="44" spans="1:7" ht="13.5" customHeight="1" x14ac:dyDescent="0.25">
      <c r="A44" s="11" t="s">
        <v>40</v>
      </c>
      <c r="B44" s="12">
        <v>0</v>
      </c>
      <c r="C44" s="12">
        <v>0</v>
      </c>
      <c r="D44" s="9"/>
      <c r="E44" s="13" t="s">
        <v>39</v>
      </c>
      <c r="F44" s="12">
        <v>0</v>
      </c>
      <c r="G44" s="12">
        <v>0</v>
      </c>
    </row>
    <row r="45" spans="1:7" ht="24" customHeight="1" x14ac:dyDescent="0.25">
      <c r="A45" s="14" t="s">
        <v>38</v>
      </c>
      <c r="B45" s="7">
        <f>+B40+B36+B37+B30+B24+B16+B8</f>
        <v>397831288.19999999</v>
      </c>
      <c r="C45" s="7">
        <f>+C40+C36+C37+C30+C24+C16+C8</f>
        <v>350539052.55000001</v>
      </c>
      <c r="D45" s="9"/>
      <c r="E45" s="8" t="s">
        <v>37</v>
      </c>
      <c r="F45" s="7">
        <f>+F41+F37+F30+F26+F25+F22+F18+F8</f>
        <v>116893602.15000001</v>
      </c>
      <c r="G45" s="7">
        <f>+G41+G37+G30+G26+G25+G22+G18+G8</f>
        <v>93143226.599999994</v>
      </c>
    </row>
    <row r="46" spans="1:7" x14ac:dyDescent="0.25">
      <c r="A46" s="14" t="s">
        <v>36</v>
      </c>
      <c r="B46" s="15"/>
      <c r="C46" s="15"/>
      <c r="D46" s="9"/>
      <c r="E46" s="8" t="s">
        <v>35</v>
      </c>
      <c r="F46" s="15"/>
      <c r="G46" s="15"/>
    </row>
    <row r="47" spans="1:7" ht="12.75" customHeight="1" x14ac:dyDescent="0.25">
      <c r="A47" s="11" t="s">
        <v>34</v>
      </c>
      <c r="B47" s="12">
        <v>0</v>
      </c>
      <c r="C47" s="12">
        <v>0</v>
      </c>
      <c r="D47" s="9"/>
      <c r="E47" s="13" t="s">
        <v>33</v>
      </c>
      <c r="F47" s="12">
        <v>0</v>
      </c>
      <c r="G47" s="12">
        <v>0</v>
      </c>
    </row>
    <row r="48" spans="1:7" ht="12.75" customHeight="1" x14ac:dyDescent="0.25">
      <c r="A48" s="11" t="s">
        <v>32</v>
      </c>
      <c r="B48" s="12">
        <v>0</v>
      </c>
      <c r="C48" s="12">
        <v>0</v>
      </c>
      <c r="D48" s="9"/>
      <c r="E48" s="13" t="s">
        <v>31</v>
      </c>
      <c r="F48" s="12">
        <v>0</v>
      </c>
      <c r="G48" s="12">
        <v>0</v>
      </c>
    </row>
    <row r="49" spans="1:8" ht="15.75" customHeight="1" x14ac:dyDescent="0.25">
      <c r="A49" s="11" t="s">
        <v>30</v>
      </c>
      <c r="B49" s="12">
        <v>117221915.3</v>
      </c>
      <c r="C49" s="12">
        <v>117221915.3</v>
      </c>
      <c r="D49" s="9"/>
      <c r="E49" s="13" t="s">
        <v>29</v>
      </c>
      <c r="F49" s="12">
        <v>0</v>
      </c>
      <c r="G49" s="12">
        <v>0</v>
      </c>
    </row>
    <row r="50" spans="1:8" ht="12" customHeight="1" x14ac:dyDescent="0.25">
      <c r="A50" s="11" t="s">
        <v>28</v>
      </c>
      <c r="B50" s="12">
        <v>49242905.960000001</v>
      </c>
      <c r="C50" s="12">
        <v>31971296.66</v>
      </c>
      <c r="D50" s="9"/>
      <c r="E50" s="13" t="s">
        <v>27</v>
      </c>
      <c r="F50" s="12">
        <v>0</v>
      </c>
      <c r="G50" s="12">
        <v>0</v>
      </c>
    </row>
    <row r="51" spans="1:8" ht="25.5" x14ac:dyDescent="0.25">
      <c r="A51" s="11" t="s">
        <v>26</v>
      </c>
      <c r="B51" s="12">
        <v>5226079.5599999996</v>
      </c>
      <c r="C51" s="12">
        <v>5226079.5599999996</v>
      </c>
      <c r="D51" s="9"/>
      <c r="E51" s="13" t="s">
        <v>25</v>
      </c>
      <c r="F51" s="12">
        <v>0</v>
      </c>
      <c r="G51" s="12">
        <v>0</v>
      </c>
    </row>
    <row r="52" spans="1:8" x14ac:dyDescent="0.25">
      <c r="A52" s="11" t="s">
        <v>24</v>
      </c>
      <c r="B52" s="12">
        <v>-22722902.32</v>
      </c>
      <c r="C52" s="12">
        <v>-19323330.59</v>
      </c>
      <c r="D52" s="16"/>
      <c r="E52" s="13" t="s">
        <v>23</v>
      </c>
      <c r="F52" s="12">
        <v>6508859.2699999996</v>
      </c>
      <c r="G52" s="12">
        <v>5614285.7599999998</v>
      </c>
    </row>
    <row r="53" spans="1:8" ht="11.25" customHeight="1" x14ac:dyDescent="0.25">
      <c r="A53" s="11" t="s">
        <v>22</v>
      </c>
      <c r="B53" s="12">
        <v>2175976.0299999998</v>
      </c>
      <c r="C53" s="12">
        <v>2175976.0299999998</v>
      </c>
      <c r="D53" s="16"/>
      <c r="E53" s="8"/>
      <c r="F53" s="15"/>
      <c r="G53" s="15"/>
    </row>
    <row r="54" spans="1:8" ht="19.5" customHeight="1" x14ac:dyDescent="0.25">
      <c r="A54" s="11" t="s">
        <v>21</v>
      </c>
      <c r="B54" s="12">
        <v>0</v>
      </c>
      <c r="C54" s="12">
        <v>0</v>
      </c>
      <c r="D54" s="16"/>
      <c r="E54" s="8" t="s">
        <v>20</v>
      </c>
      <c r="F54" s="7">
        <f>SUM(F46:F52)</f>
        <v>6508859.2699999996</v>
      </c>
      <c r="G54" s="7">
        <f>SUM(G46:G52)</f>
        <v>5614285.7599999998</v>
      </c>
    </row>
    <row r="55" spans="1:8" ht="13.5" customHeight="1" x14ac:dyDescent="0.25">
      <c r="A55" s="11" t="s">
        <v>19</v>
      </c>
      <c r="B55" s="12">
        <v>0</v>
      </c>
      <c r="C55" s="12">
        <v>0</v>
      </c>
      <c r="D55" s="9"/>
      <c r="E55" s="17"/>
      <c r="F55" s="15"/>
      <c r="G55" s="15"/>
    </row>
    <row r="56" spans="1:8" ht="25.5" x14ac:dyDescent="0.25">
      <c r="A56" s="14" t="s">
        <v>18</v>
      </c>
      <c r="B56" s="7">
        <f>SUM(B47:B55)</f>
        <v>151143974.53</v>
      </c>
      <c r="C56" s="7">
        <f>SUM(C47:C55)</f>
        <v>137271936.96000001</v>
      </c>
      <c r="D56" s="9"/>
      <c r="E56" s="8" t="s">
        <v>17</v>
      </c>
      <c r="F56" s="7">
        <f>+F45+F54</f>
        <v>123402461.42</v>
      </c>
      <c r="G56" s="7">
        <f>+G45+G54</f>
        <v>98757512.359999999</v>
      </c>
    </row>
    <row r="57" spans="1:8" ht="14.25" customHeight="1" x14ac:dyDescent="0.25">
      <c r="A57" s="11"/>
      <c r="B57" s="15"/>
      <c r="C57" s="15"/>
      <c r="D57" s="16"/>
      <c r="E57" s="8" t="s">
        <v>16</v>
      </c>
      <c r="F57" s="15"/>
      <c r="G57" s="15"/>
    </row>
    <row r="58" spans="1:8" ht="15" customHeight="1" x14ac:dyDescent="0.25">
      <c r="A58" s="14" t="s">
        <v>15</v>
      </c>
      <c r="B58" s="7">
        <f>+B45+B56</f>
        <v>548975262.73000002</v>
      </c>
      <c r="C58" s="7">
        <f>+C45+C56</f>
        <v>487810989.50999999</v>
      </c>
      <c r="D58" s="9"/>
      <c r="E58" s="8" t="s">
        <v>14</v>
      </c>
      <c r="F58" s="7">
        <f>SUM(F59:F61)</f>
        <v>17633518</v>
      </c>
      <c r="G58" s="7">
        <f>SUM(G59:G61)</f>
        <v>301696</v>
      </c>
      <c r="H58" s="1" t="str">
        <f>IF(C58&lt;&gt;'[1]ETCA-I-01'!C32,"ERROR!!!!! ELTOTAL DE ACTIVO, NO CONCUERDA CON LO REPORTADO EN EL ESTADO DE SITUACION FINANCIERA","")</f>
        <v/>
      </c>
    </row>
    <row r="59" spans="1:8" ht="12" customHeight="1" x14ac:dyDescent="0.25">
      <c r="A59" s="11"/>
      <c r="B59" s="10"/>
      <c r="C59" s="10"/>
      <c r="D59" s="9"/>
      <c r="E59" s="13" t="s">
        <v>13</v>
      </c>
      <c r="F59" s="12">
        <v>0</v>
      </c>
      <c r="G59" s="12">
        <v>0</v>
      </c>
      <c r="H59" s="1" t="str">
        <f>IF(B58&lt;&gt;'[1]ETCA-I-01'!B32,"ERROR!!!!! ELTOTAL DE ACTIVO, NO CONCUERDA CON LO REPORTADO EN EL ESTADO DE SITUACION FINANCIERA","")</f>
        <v/>
      </c>
    </row>
    <row r="60" spans="1:8" ht="11.25" customHeight="1" x14ac:dyDescent="0.25">
      <c r="A60" s="11"/>
      <c r="B60" s="10"/>
      <c r="C60" s="10"/>
      <c r="D60" s="9"/>
      <c r="E60" s="13" t="s">
        <v>12</v>
      </c>
      <c r="F60" s="12">
        <v>17633518</v>
      </c>
      <c r="G60" s="12">
        <v>301696</v>
      </c>
    </row>
    <row r="61" spans="1:8" ht="10.5" customHeight="1" x14ac:dyDescent="0.25">
      <c r="A61" s="11"/>
      <c r="B61" s="10"/>
      <c r="C61" s="10"/>
      <c r="D61" s="9"/>
      <c r="E61" s="13" t="s">
        <v>11</v>
      </c>
      <c r="F61" s="12">
        <v>0</v>
      </c>
      <c r="G61" s="12">
        <v>0</v>
      </c>
    </row>
    <row r="62" spans="1:8" ht="25.5" x14ac:dyDescent="0.25">
      <c r="A62" s="11"/>
      <c r="B62" s="10"/>
      <c r="C62" s="10"/>
      <c r="D62" s="9"/>
      <c r="E62" s="8" t="s">
        <v>10</v>
      </c>
      <c r="F62" s="7">
        <f>SUM(F63:F67)</f>
        <v>407939283.30999994</v>
      </c>
      <c r="G62" s="7">
        <f>SUM(G63:G67)</f>
        <v>388751781.1500001</v>
      </c>
    </row>
    <row r="63" spans="1:8" x14ac:dyDescent="0.25">
      <c r="A63" s="11"/>
      <c r="B63" s="10"/>
      <c r="C63" s="10"/>
      <c r="D63" s="9"/>
      <c r="E63" s="13" t="s">
        <v>9</v>
      </c>
      <c r="F63" s="12">
        <v>20222547.420000002</v>
      </c>
      <c r="G63" s="12">
        <v>71693831.480000004</v>
      </c>
    </row>
    <row r="64" spans="1:8" x14ac:dyDescent="0.25">
      <c r="A64" s="11"/>
      <c r="B64" s="10"/>
      <c r="C64" s="10"/>
      <c r="D64" s="9"/>
      <c r="E64" s="13" t="s">
        <v>8</v>
      </c>
      <c r="F64" s="12">
        <v>2950569357.5999999</v>
      </c>
      <c r="G64" s="12">
        <v>2878875526.1199999</v>
      </c>
    </row>
    <row r="65" spans="1:8" ht="12.75" customHeight="1" x14ac:dyDescent="0.25">
      <c r="A65" s="11"/>
      <c r="B65" s="10"/>
      <c r="C65" s="10"/>
      <c r="D65" s="9"/>
      <c r="E65" s="13" t="s">
        <v>7</v>
      </c>
      <c r="F65" s="12">
        <v>0</v>
      </c>
      <c r="G65" s="12">
        <v>0</v>
      </c>
    </row>
    <row r="66" spans="1:8" ht="12" customHeight="1" x14ac:dyDescent="0.25">
      <c r="A66" s="11"/>
      <c r="B66" s="10"/>
      <c r="C66" s="10"/>
      <c r="D66" s="9"/>
      <c r="E66" s="13" t="s">
        <v>6</v>
      </c>
      <c r="F66" s="12">
        <v>0</v>
      </c>
      <c r="G66" s="12">
        <v>0</v>
      </c>
    </row>
    <row r="67" spans="1:8" ht="17.25" customHeight="1" x14ac:dyDescent="0.25">
      <c r="A67" s="11"/>
      <c r="B67" s="10"/>
      <c r="C67" s="10"/>
      <c r="D67" s="9"/>
      <c r="E67" s="13" t="s">
        <v>5</v>
      </c>
      <c r="F67" s="12">
        <v>-2562852621.71</v>
      </c>
      <c r="G67" s="12">
        <v>-2561817576.4499998</v>
      </c>
    </row>
    <row r="68" spans="1:8" ht="25.5" x14ac:dyDescent="0.25">
      <c r="A68" s="11"/>
      <c r="B68" s="10"/>
      <c r="C68" s="10"/>
      <c r="D68" s="9"/>
      <c r="E68" s="8" t="s">
        <v>4</v>
      </c>
      <c r="F68" s="7">
        <f>SUM(F69:F70)</f>
        <v>0</v>
      </c>
      <c r="G68" s="7">
        <f>SUM(G69:G70)</f>
        <v>0</v>
      </c>
    </row>
    <row r="69" spans="1:8" x14ac:dyDescent="0.25">
      <c r="A69" s="11"/>
      <c r="B69" s="10"/>
      <c r="C69" s="10"/>
      <c r="D69" s="9"/>
      <c r="E69" s="13" t="s">
        <v>3</v>
      </c>
      <c r="F69" s="12">
        <v>0</v>
      </c>
      <c r="G69" s="12">
        <v>0</v>
      </c>
    </row>
    <row r="70" spans="1:8" ht="14.25" customHeight="1" x14ac:dyDescent="0.25">
      <c r="A70" s="11"/>
      <c r="B70" s="10"/>
      <c r="C70" s="10"/>
      <c r="D70" s="9"/>
      <c r="E70" s="13" t="s">
        <v>2</v>
      </c>
      <c r="F70" s="12">
        <v>0</v>
      </c>
      <c r="G70" s="12">
        <v>0</v>
      </c>
    </row>
    <row r="71" spans="1:8" ht="15" customHeight="1" x14ac:dyDescent="0.25">
      <c r="A71" s="11"/>
      <c r="B71" s="10"/>
      <c r="C71" s="10"/>
      <c r="D71" s="9"/>
      <c r="E71" s="8" t="s">
        <v>1</v>
      </c>
      <c r="F71" s="7">
        <f>+F58+F62+F68</f>
        <v>425572801.30999994</v>
      </c>
      <c r="G71" s="7">
        <f>+G58+G62+G68</f>
        <v>389053477.1500001</v>
      </c>
    </row>
    <row r="72" spans="1:8" ht="19.5" customHeight="1" thickBot="1" x14ac:dyDescent="0.3">
      <c r="A72" s="6"/>
      <c r="B72" s="5"/>
      <c r="C72" s="5"/>
      <c r="D72" s="4"/>
      <c r="E72" s="3" t="s">
        <v>0</v>
      </c>
      <c r="F72" s="2">
        <f>+F56+F71</f>
        <v>548975262.7299999</v>
      </c>
      <c r="G72" s="2">
        <f>+G56+G71</f>
        <v>487810989.51000011</v>
      </c>
      <c r="H72" s="1" t="str">
        <f>IF((G72-'[1]ETCA-I-01'!G51)&gt;0.9,"ERROR!!!!! ELTOTAL DE DEL PATRIMONIO Y HACIENDA PUBLICA, NO CONCUERDA CON LO REPORTADO EN EL ESTADO DE SITUACION FINANCIERA","")</f>
        <v/>
      </c>
    </row>
    <row r="73" spans="1:8" x14ac:dyDescent="0.25">
      <c r="H73" t="str">
        <f>IF(F72&lt;&gt;'[1]ETCA-I-01'!F51,"ERROR!!!!! ELTOTAL DE DEL PATRIMONIO Y HACIENDA PUBLICA, NO CONCUERDA CON LO REPORTADO EN EL ESTADO DE SITUACION FINANCIERA","")</f>
        <v/>
      </c>
    </row>
  </sheetData>
  <sheetProtection formatColumns="0" formatRows="0" insertHyperlinks="0"/>
  <mergeCells count="4">
    <mergeCell ref="A1:G1"/>
    <mergeCell ref="A2:G2"/>
    <mergeCell ref="A3:G3"/>
    <mergeCell ref="A4:G4"/>
  </mergeCells>
  <printOptions horizontalCentered="1"/>
  <pageMargins left="0.23622047244094491" right="0.23622047244094491" top="0.23622047244094491" bottom="0.23622047244094491" header="0.31496062992125984" footer="0.31496062992125984"/>
  <pageSetup scale="85" orientation="landscape" r:id="rId1"/>
  <rowBreaks count="1" manualBreakCount="1">
    <brk id="3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ETCA-I-02</vt:lpstr>
      <vt:lpstr>'ETCA-I-02'!Área_de_impresión</vt:lpstr>
      <vt:lpstr>'ETCA-I-02'!Títulos_a_imprimir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2023-11-14T21:46:22Z</dcterms:created>
  <dcterms:modified xsi:type="dcterms:W3CDTF">2023-11-14T21:46:30Z</dcterms:modified>
</cp:coreProperties>
</file>