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25A3CCB4-89F5-4F08-A97A-32B0C47079C3}" xr6:coauthVersionLast="47" xr6:coauthVersionMax="47" xr10:uidLastSave="{00000000-0000-0000-0000-000000000000}"/>
  <bookViews>
    <workbookView xWindow="-120" yWindow="-120" windowWidth="20730" windowHeight="11160" xr2:uid="{4D129FCE-4543-49AC-A627-AA1F564132A6}"/>
  </bookViews>
  <sheets>
    <sheet name="ETCA-II-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'ETCA-II-08'!$A$1:$G$32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OFFSET([5]Definiciones!$D$1,0,0,COUNTA([5]Definiciones!$D$1:$D$65536),1)</definedName>
    <definedName name="CodigoCuentaBase">[5]Encabezado!#REF!</definedName>
    <definedName name="dd">#REF!</definedName>
    <definedName name="Documentos">OFFSET([5]Definiciones!$B$1,0,0,COUNTA([5]Definiciones!$B$1:$B$65536),1)</definedName>
    <definedName name="Funciones_Fechas_Periodos">[6]!Funciones_Fechas_Periodos</definedName>
    <definedName name="Funciones_Saldos">[6]!Funciones_Saldos</definedName>
    <definedName name="Funciones_Tablas">[6]!Funciones_Tablas</definedName>
    <definedName name="ppto">[7]Hoja2!$B$3:$M$95</definedName>
    <definedName name="qw">#REF!</definedName>
    <definedName name="SaldoInicialBase">[5]Encabezado!$Z$7</definedName>
    <definedName name="SaldoInicialBaseEnTransito">[5]Encabezado!$Z$8</definedName>
    <definedName name="TablaD">[8]Reglas!$A$4:$G$972</definedName>
    <definedName name="TipoDeposito">OFFSET([5]Definiciones!$G$1,0,0,COUNTA([5]Definiciones!$G$1:$G$65536),1)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4" i="1"/>
  <c r="B9" i="1"/>
  <c r="C9" i="1"/>
  <c r="E9" i="1"/>
  <c r="F9" i="1"/>
  <c r="D10" i="1"/>
  <c r="D9" i="1" s="1"/>
  <c r="D22" i="1" s="1"/>
  <c r="G10" i="1"/>
  <c r="D11" i="1"/>
  <c r="G11" i="1" s="1"/>
  <c r="D12" i="1"/>
  <c r="G12" i="1" s="1"/>
  <c r="D13" i="1"/>
  <c r="G13" i="1"/>
  <c r="B16" i="1"/>
  <c r="B22" i="1" s="1"/>
  <c r="H22" i="1" s="1"/>
  <c r="C16" i="1"/>
  <c r="C22" i="1" s="1"/>
  <c r="H23" i="1" s="1"/>
  <c r="E16" i="1"/>
  <c r="F16" i="1"/>
  <c r="F22" i="1" s="1"/>
  <c r="H26" i="1" s="1"/>
  <c r="D17" i="1"/>
  <c r="D16" i="1" s="1"/>
  <c r="G17" i="1"/>
  <c r="D18" i="1"/>
  <c r="G18" i="1"/>
  <c r="D19" i="1"/>
  <c r="G19" i="1"/>
  <c r="D20" i="1"/>
  <c r="G20" i="1" s="1"/>
  <c r="E22" i="1"/>
  <c r="G9" i="1" l="1"/>
  <c r="G22" i="1" s="1"/>
  <c r="H27" i="1" s="1"/>
  <c r="H24" i="1"/>
  <c r="H25" i="1"/>
  <c r="G16" i="1"/>
</calcChain>
</file>

<file path=xl/sharedStrings.xml><?xml version="1.0" encoding="utf-8"?>
<sst xmlns="http://schemas.openxmlformats.org/spreadsheetml/2006/main" count="24" uniqueCount="20">
  <si>
    <t>III. Total de Egresos (III = I + II)</t>
  </si>
  <si>
    <t>Operación Acueducto Independencia</t>
  </si>
  <si>
    <t>D.G. Supervisión de Obra</t>
  </si>
  <si>
    <t>D.G. Administración y Finanzas</t>
  </si>
  <si>
    <t>Coordinación Ejecutiva</t>
  </si>
  <si>
    <t>(II=A+B+C+D+E+F+G+H)</t>
  </si>
  <si>
    <t>II. Gasto Etiquetado</t>
  </si>
  <si>
    <t>(I=A+B+C+D+E+F+G+H)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</si>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</sst>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6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43" fontId="5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857251</xdr:colOff>
      <xdr:row>0</xdr:row>
      <xdr:rowOff>76200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5BBFC8C-2FAB-41F6-A28B-CE19C0AE5FD0}"/>
            </a:ext>
          </a:extLst>
        </xdr:cNvPr>
        <xdr:cNvSpPr txBox="1"/>
      </xdr:nvSpPr>
      <xdr:spPr>
        <a:xfrm>
          <a:off x="4572001" y="7620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76200</xdr:colOff>
      <xdr:row>3</xdr:row>
      <xdr:rowOff>19050</xdr:rowOff>
    </xdr:from>
    <xdr:ext cx="3524250" cy="342900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54E9B159-A424-4E1B-A0EB-35B9C6CF043D}"/>
            </a:ext>
          </a:extLst>
        </xdr:cNvPr>
        <xdr:cNvSpPr txBox="1"/>
      </xdr:nvSpPr>
      <xdr:spPr>
        <a:xfrm>
          <a:off x="2362200" y="5905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952500</xdr:colOff>
      <xdr:row>26</xdr:row>
      <xdr:rowOff>19050</xdr:rowOff>
    </xdr:from>
    <xdr:ext cx="2905125" cy="6625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C7E2431-2A47-457A-83A1-53520FD5F8CD}"/>
            </a:ext>
          </a:extLst>
        </xdr:cNvPr>
        <xdr:cNvSpPr txBox="1"/>
      </xdr:nvSpPr>
      <xdr:spPr>
        <a:xfrm>
          <a:off x="762000" y="4972050"/>
          <a:ext cx="2905125" cy="6625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PERSONAL DE APOYO ADMIISTRATIVO</a:t>
          </a:r>
        </a:p>
      </xdr:txBody>
    </xdr:sp>
    <xdr:clientData/>
  </xdr:oneCellAnchor>
  <xdr:oneCellAnchor>
    <xdr:from>
      <xdr:col>3</xdr:col>
      <xdr:colOff>323850</xdr:colOff>
      <xdr:row>26</xdr:row>
      <xdr:rowOff>28575</xdr:rowOff>
    </xdr:from>
    <xdr:ext cx="3019425" cy="61912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686AD03-F7B6-4421-BD55-4F16BDC311F1}"/>
            </a:ext>
          </a:extLst>
        </xdr:cNvPr>
        <xdr:cNvSpPr txBox="1"/>
      </xdr:nvSpPr>
      <xdr:spPr>
        <a:xfrm>
          <a:off x="2609850" y="4981575"/>
          <a:ext cx="3019425" cy="6191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IMELDA LAGUNA FIGUEROA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FINANCIERO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9.xlsx" TargetMode="External"/><Relationship Id="rId1" Type="http://schemas.openxmlformats.org/officeDocument/2006/relationships/externalLinkPath" Target="2334formato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-07"/>
    </sheetNames>
    <sheetDataSet>
      <sheetData sheetId="0">
        <row r="15">
          <cell r="B15">
            <v>218697719.99868292</v>
          </cell>
          <cell r="C15">
            <v>10224810.360000001</v>
          </cell>
          <cell r="D15">
            <v>228922530.35868293</v>
          </cell>
          <cell r="F15">
            <v>127368911.47</v>
          </cell>
          <cell r="G15">
            <v>79524618.558682948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-09"/>
      <sheetName val="ETCA-II-10"/>
      <sheetName val="ETCA-II-11"/>
      <sheetName val="ETCA-II-12"/>
      <sheetName val="ETCA-II-13 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EF2D-536A-431A-8093-5CD45597E1D8}">
  <sheetPr>
    <tabColor theme="0" tint="-4.9989318521683403E-2"/>
  </sheetPr>
  <dimension ref="A1:H27"/>
  <sheetViews>
    <sheetView tabSelected="1" view="pageBreakPreview" zoomScaleSheetLayoutView="100" workbookViewId="0">
      <selection sqref="A1:G1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4" customFormat="1" ht="15.75" x14ac:dyDescent="0.2">
      <c r="A1" s="26" t="str">
        <f>'[3]ETCA-I-01'!A1:G1</f>
        <v>Fondo de Operación de Obras Sonora SI</v>
      </c>
      <c r="B1" s="25"/>
      <c r="C1" s="25"/>
      <c r="D1" s="25"/>
      <c r="E1" s="25"/>
      <c r="F1" s="25"/>
      <c r="G1" s="24"/>
    </row>
    <row r="2" spans="1:7" s="4" customFormat="1" ht="12.75" x14ac:dyDescent="0.2">
      <c r="A2" s="23" t="s">
        <v>19</v>
      </c>
      <c r="B2" s="22"/>
      <c r="C2" s="22"/>
      <c r="D2" s="22"/>
      <c r="E2" s="22"/>
      <c r="F2" s="22"/>
      <c r="G2" s="21"/>
    </row>
    <row r="3" spans="1:7" s="4" customFormat="1" ht="12.75" x14ac:dyDescent="0.2">
      <c r="A3" s="23" t="s">
        <v>18</v>
      </c>
      <c r="B3" s="22"/>
      <c r="C3" s="22"/>
      <c r="D3" s="22"/>
      <c r="E3" s="22"/>
      <c r="F3" s="22"/>
      <c r="G3" s="21"/>
    </row>
    <row r="4" spans="1:7" s="4" customFormat="1" ht="12.75" x14ac:dyDescent="0.2">
      <c r="A4" s="23" t="str">
        <f>'[2]ETCA-I-03'!A3:D3</f>
        <v>Del 01 de Enero al 30 de Septiembre de 2023</v>
      </c>
      <c r="B4" s="22"/>
      <c r="C4" s="22"/>
      <c r="D4" s="22"/>
      <c r="E4" s="22"/>
      <c r="F4" s="22"/>
      <c r="G4" s="21"/>
    </row>
    <row r="5" spans="1:7" s="4" customFormat="1" ht="20.25" customHeight="1" thickBot="1" x14ac:dyDescent="0.25">
      <c r="A5" s="20" t="s">
        <v>17</v>
      </c>
      <c r="B5" s="19"/>
      <c r="C5" s="19"/>
      <c r="D5" s="19"/>
      <c r="E5" s="19"/>
      <c r="F5" s="19"/>
      <c r="G5" s="18"/>
    </row>
    <row r="6" spans="1:7" s="4" customFormat="1" ht="13.5" thickBot="1" x14ac:dyDescent="0.25">
      <c r="A6" s="14" t="s">
        <v>16</v>
      </c>
      <c r="B6" s="17" t="s">
        <v>15</v>
      </c>
      <c r="C6" s="16"/>
      <c r="D6" s="16"/>
      <c r="E6" s="16"/>
      <c r="F6" s="15"/>
      <c r="G6" s="14" t="s">
        <v>14</v>
      </c>
    </row>
    <row r="7" spans="1:7" s="4" customFormat="1" ht="26.25" thickBot="1" x14ac:dyDescent="0.25">
      <c r="A7" s="12"/>
      <c r="B7" s="13" t="s">
        <v>13</v>
      </c>
      <c r="C7" s="13" t="s">
        <v>12</v>
      </c>
      <c r="D7" s="13" t="s">
        <v>11</v>
      </c>
      <c r="E7" s="13" t="s">
        <v>10</v>
      </c>
      <c r="F7" s="13" t="s">
        <v>9</v>
      </c>
      <c r="G7" s="12"/>
    </row>
    <row r="8" spans="1:7" s="4" customFormat="1" ht="12.75" x14ac:dyDescent="0.2">
      <c r="A8" s="7" t="s">
        <v>8</v>
      </c>
      <c r="B8" s="11"/>
      <c r="C8" s="11"/>
      <c r="D8" s="11"/>
      <c r="E8" s="11"/>
      <c r="F8" s="11"/>
      <c r="G8" s="11"/>
    </row>
    <row r="9" spans="1:7" s="4" customFormat="1" ht="12.75" x14ac:dyDescent="0.2">
      <c r="A9" s="7" t="s">
        <v>7</v>
      </c>
      <c r="B9" s="6">
        <f>SUM(B10:B13)</f>
        <v>218697719.99868292</v>
      </c>
      <c r="C9" s="6">
        <f>SUM(C10:C13)</f>
        <v>10224810.360000001</v>
      </c>
      <c r="D9" s="6">
        <f>SUM(D10:D13)</f>
        <v>228922530.3586829</v>
      </c>
      <c r="E9" s="6">
        <f>SUM(E10:E13)</f>
        <v>149397911.79999998</v>
      </c>
      <c r="F9" s="6">
        <f>SUM(F10:F13)</f>
        <v>127368911.47</v>
      </c>
      <c r="G9" s="6">
        <f>SUM(G10:G13)</f>
        <v>79524618.558682919</v>
      </c>
    </row>
    <row r="10" spans="1:7" s="4" customFormat="1" ht="12.75" x14ac:dyDescent="0.2">
      <c r="A10" s="9" t="s">
        <v>4</v>
      </c>
      <c r="B10" s="6">
        <v>174500</v>
      </c>
      <c r="C10" s="6">
        <v>0</v>
      </c>
      <c r="D10" s="6">
        <f>B10+C10</f>
        <v>174500</v>
      </c>
      <c r="E10" s="6">
        <v>85265.95</v>
      </c>
      <c r="F10" s="6">
        <v>57266.45</v>
      </c>
      <c r="G10" s="6">
        <f>+D10-E10</f>
        <v>89234.05</v>
      </c>
    </row>
    <row r="11" spans="1:7" s="4" customFormat="1" ht="12.75" x14ac:dyDescent="0.2">
      <c r="A11" s="9" t="s">
        <v>3</v>
      </c>
      <c r="B11" s="6">
        <v>1876250</v>
      </c>
      <c r="C11" s="6">
        <v>197203.47</v>
      </c>
      <c r="D11" s="6">
        <f>B11+C11</f>
        <v>2073453.47</v>
      </c>
      <c r="E11" s="6">
        <v>818191.71</v>
      </c>
      <c r="F11" s="6">
        <v>614099.39</v>
      </c>
      <c r="G11" s="6">
        <f>+D11-E11</f>
        <v>1255261.76</v>
      </c>
    </row>
    <row r="12" spans="1:7" s="4" customFormat="1" ht="12.75" x14ac:dyDescent="0.2">
      <c r="A12" s="9" t="s">
        <v>2</v>
      </c>
      <c r="B12" s="6">
        <v>0</v>
      </c>
      <c r="C12" s="6"/>
      <c r="D12" s="6">
        <f>B12+C12</f>
        <v>0</v>
      </c>
      <c r="E12" s="6"/>
      <c r="F12" s="6"/>
      <c r="G12" s="6">
        <f>+D12-E12</f>
        <v>0</v>
      </c>
    </row>
    <row r="13" spans="1:7" s="4" customFormat="1" ht="12.75" x14ac:dyDescent="0.2">
      <c r="A13" s="9" t="s">
        <v>1</v>
      </c>
      <c r="B13" s="6">
        <v>216646969.99868292</v>
      </c>
      <c r="C13" s="6">
        <v>10027606.890000001</v>
      </c>
      <c r="D13" s="6">
        <f>B13+C13</f>
        <v>226674576.8886829</v>
      </c>
      <c r="E13" s="6">
        <v>148494454.13999999</v>
      </c>
      <c r="F13" s="6">
        <v>126697545.63</v>
      </c>
      <c r="G13" s="6">
        <f>+D13-E13</f>
        <v>78180122.748682916</v>
      </c>
    </row>
    <row r="14" spans="1:7" s="4" customFormat="1" ht="12.75" x14ac:dyDescent="0.2">
      <c r="A14" s="9"/>
      <c r="B14" s="6"/>
      <c r="C14" s="6"/>
      <c r="D14" s="6"/>
      <c r="E14" s="6"/>
      <c r="F14" s="6"/>
      <c r="G14" s="6"/>
    </row>
    <row r="15" spans="1:7" s="4" customFormat="1" ht="12.75" x14ac:dyDescent="0.2">
      <c r="A15" s="10" t="s">
        <v>6</v>
      </c>
      <c r="B15" s="6"/>
      <c r="C15" s="6"/>
      <c r="D15" s="6"/>
      <c r="E15" s="6"/>
      <c r="F15" s="6"/>
      <c r="G15" s="6"/>
    </row>
    <row r="16" spans="1:7" s="4" customFormat="1" ht="12.75" x14ac:dyDescent="0.2">
      <c r="A16" s="10" t="s">
        <v>5</v>
      </c>
      <c r="B16" s="6">
        <f>SUM(B17:B20)</f>
        <v>0</v>
      </c>
      <c r="C16" s="6">
        <f>SUM(C17:C20)</f>
        <v>0</v>
      </c>
      <c r="D16" s="6">
        <f>SUM(D17:D20)</f>
        <v>0</v>
      </c>
      <c r="E16" s="6">
        <f>SUM(E17:E20)</f>
        <v>0</v>
      </c>
      <c r="F16" s="6">
        <f>SUM(F17:F20)</f>
        <v>0</v>
      </c>
      <c r="G16" s="6">
        <f>SUM(G17:G20)</f>
        <v>0</v>
      </c>
    </row>
    <row r="17" spans="1:8" s="4" customFormat="1" ht="12.75" x14ac:dyDescent="0.2">
      <c r="A17" s="9" t="s">
        <v>4</v>
      </c>
      <c r="B17" s="6"/>
      <c r="C17" s="6"/>
      <c r="D17" s="6">
        <f>B17+C17</f>
        <v>0</v>
      </c>
      <c r="E17" s="6"/>
      <c r="F17" s="6"/>
      <c r="G17" s="6">
        <f>+D17-E17</f>
        <v>0</v>
      </c>
    </row>
    <row r="18" spans="1:8" s="4" customFormat="1" ht="12.75" x14ac:dyDescent="0.2">
      <c r="A18" s="9" t="s">
        <v>3</v>
      </c>
      <c r="B18" s="6"/>
      <c r="C18" s="6"/>
      <c r="D18" s="6">
        <f>B18+C18</f>
        <v>0</v>
      </c>
      <c r="E18" s="6"/>
      <c r="F18" s="6"/>
      <c r="G18" s="6">
        <f>+D18-E18</f>
        <v>0</v>
      </c>
    </row>
    <row r="19" spans="1:8" s="4" customFormat="1" ht="12.75" x14ac:dyDescent="0.2">
      <c r="A19" s="9" t="s">
        <v>2</v>
      </c>
      <c r="B19" s="6"/>
      <c r="C19" s="6"/>
      <c r="D19" s="6">
        <f>B19+C19</f>
        <v>0</v>
      </c>
      <c r="E19" s="6"/>
      <c r="F19" s="6"/>
      <c r="G19" s="6">
        <f>+D19-E19</f>
        <v>0</v>
      </c>
    </row>
    <row r="20" spans="1:8" s="4" customFormat="1" ht="12.75" x14ac:dyDescent="0.2">
      <c r="A20" s="9" t="s">
        <v>1</v>
      </c>
      <c r="B20" s="6"/>
      <c r="C20" s="6"/>
      <c r="D20" s="6">
        <f>B20+C20</f>
        <v>0</v>
      </c>
      <c r="E20" s="6"/>
      <c r="F20" s="6"/>
      <c r="G20" s="6">
        <f>+D20-E20</f>
        <v>0</v>
      </c>
    </row>
    <row r="21" spans="1:8" s="4" customFormat="1" ht="12.75" x14ac:dyDescent="0.2">
      <c r="A21" s="8"/>
      <c r="B21" s="6"/>
      <c r="C21" s="6"/>
      <c r="D21" s="6"/>
      <c r="E21" s="6"/>
      <c r="F21" s="6"/>
      <c r="G21" s="6"/>
    </row>
    <row r="22" spans="1:8" s="4" customFormat="1" ht="12.75" x14ac:dyDescent="0.2">
      <c r="A22" s="7" t="s">
        <v>0</v>
      </c>
      <c r="B22" s="6">
        <f>+B9+B16</f>
        <v>218697719.99868292</v>
      </c>
      <c r="C22" s="6">
        <f>+C9+C16</f>
        <v>10224810.360000001</v>
      </c>
      <c r="D22" s="6">
        <f>+D9+D16</f>
        <v>228922530.3586829</v>
      </c>
      <c r="E22" s="6">
        <f>+E9+E16</f>
        <v>149397911.79999998</v>
      </c>
      <c r="F22" s="6">
        <f>+F9+F16</f>
        <v>127368911.47</v>
      </c>
      <c r="G22" s="6">
        <f>+G9+G16</f>
        <v>79524618.558682919</v>
      </c>
      <c r="H22" s="5" t="str">
        <f>IF((B22-'[1]ETCA-II-07'!B15)&gt;0.9,"ERROR!!!!! EL MONTO NO COINCIDE CON LO REPORTADO EN EL FORMATO ETCA-II-07 EN EL TOTAL DEL GASTO","")</f>
        <v/>
      </c>
    </row>
    <row r="23" spans="1:8" ht="15.75" thickBot="1" x14ac:dyDescent="0.3">
      <c r="A23" s="3"/>
      <c r="B23" s="2"/>
      <c r="C23" s="2"/>
      <c r="D23" s="2"/>
      <c r="E23" s="2"/>
      <c r="F23" s="2"/>
      <c r="G23" s="2"/>
      <c r="H23" s="1" t="str">
        <f>IF((C22-'[1]ETCA-II-07'!C15)&gt;0.9,"ERROR!!!!! EL MONTO NO COINCIDE CON LO REPORTADO EN EL FORMATO ETCA-II-07 EN EL TOTAL DEL GASTO","")</f>
        <v/>
      </c>
    </row>
    <row r="24" spans="1:8" x14ac:dyDescent="0.25">
      <c r="H24" s="1" t="str">
        <f>IF((D22-'[1]ETCA-II-07'!D15)&gt;0.9,"ERROR!!!!! EL MONTO NO COINCIDE CON LO REPORTADO EN EL FORMATO ETCA-II-07 EN EL TOTAL DEL GASTO","")</f>
        <v/>
      </c>
    </row>
    <row r="25" spans="1:8" x14ac:dyDescent="0.25">
      <c r="H25" s="1" t="str">
        <f>IF((D22-'[1]ETCA-II-07'!D15)&gt;0.9,"ERROR!!!!! EL MONTO NO COINCIDE CON LO REPORTADO EN EL FORMATO ETCA-II-07 EN EL TOTAL DEL GASTO","")</f>
        <v/>
      </c>
    </row>
    <row r="26" spans="1:8" x14ac:dyDescent="0.25">
      <c r="H26" s="1" t="str">
        <f>IF((F22-'[1]ETCA-II-07'!F15)&gt;0.9,"ERROR!!!!! EL MONTO NO COINCIDE CON LO REPORTADO EN EL FORMATO ETCA-II-07 EN EL TOTAL DEL GASTO","")</f>
        <v/>
      </c>
    </row>
    <row r="27" spans="1:8" x14ac:dyDescent="0.25">
      <c r="H27" s="1" t="str">
        <f>IF((G22-'[1]ETCA-II-07'!G15)&gt;0.9,"ERROR!!!!!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ETCA-II-08</vt:lpstr>
      <vt:lpstr>'ETCA-II-08'!Área_de_impresión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2023-11-14T21:56:14Z</dcterms:created>
  <dcterms:modified xsi:type="dcterms:W3CDTF">2023-11-14T21:56:34Z</dcterms:modified>
</cp:coreProperties>
</file>