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F6314A86-5880-4194-B3CB-BA9E33BAAE6A}" xr6:coauthVersionLast="47" xr6:coauthVersionMax="47" xr10:uidLastSave="{00000000-0000-0000-0000-000000000000}"/>
  <bookViews>
    <workbookView xWindow="-120" yWindow="-120" windowWidth="20730" windowHeight="11160" xr2:uid="{3866DAA3-0B31-4301-93C8-DF619A11E717}"/>
  </bookViews>
  <sheets>
    <sheet name="ETCA-IV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'ETCA-IV-02'!$A$1:$E$92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OFFSET([5]Definiciones!$D$1,0,0,COUNTA([5]Definiciones!$D$1:$D$65536),1)</definedName>
    <definedName name="CodigoCuentaBase">[5]Encabezado!#REF!</definedName>
    <definedName name="dd">#REF!</definedName>
    <definedName name="Documentos">OFFSET([5]Definiciones!$B$1,0,0,COUNTA([5]Definiciones!$B$1:$B$65536),1)</definedName>
    <definedName name="Funciones_Fechas_Periodos">[6]!Funciones_Fechas_Periodos</definedName>
    <definedName name="Funciones_Saldos">[6]!Funciones_Saldos</definedName>
    <definedName name="Funciones_Tablas">[6]!Funciones_Tablas</definedName>
    <definedName name="ppto">[7]Hoja2!$B$3:$M$95</definedName>
    <definedName name="qw">#REF!</definedName>
    <definedName name="SaldoInicialBase">[5]Encabezado!$Z$7</definedName>
    <definedName name="SaldoInicialBaseEnTransito">[5]Encabezado!$Z$8</definedName>
    <definedName name="TablaD">[8]Reglas!$A$4:$G$972</definedName>
    <definedName name="TipoDeposito">OFFSET([5]Definiciones!$G$1,0,0,COUNTA([5]Definiciones!$G$1:$G$65536),1)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/>
  <c r="C9" i="1"/>
  <c r="D9" i="1"/>
  <c r="E9" i="1"/>
  <c r="E22" i="1" s="1"/>
  <c r="E24" i="1" s="1"/>
  <c r="E26" i="1" s="1"/>
  <c r="E35" i="1" s="1"/>
  <c r="F9" i="1"/>
  <c r="F10" i="1"/>
  <c r="F11" i="1"/>
  <c r="C14" i="1"/>
  <c r="F14" i="1" s="1"/>
  <c r="D14" i="1"/>
  <c r="D22" i="1" s="1"/>
  <c r="D24" i="1" s="1"/>
  <c r="D26" i="1" s="1"/>
  <c r="D35" i="1" s="1"/>
  <c r="E14" i="1"/>
  <c r="F16" i="1"/>
  <c r="C18" i="1"/>
  <c r="D18" i="1"/>
  <c r="E18" i="1"/>
  <c r="C22" i="1"/>
  <c r="C24" i="1" s="1"/>
  <c r="C26" i="1" s="1"/>
  <c r="C35" i="1" s="1"/>
  <c r="C31" i="1"/>
  <c r="D31" i="1"/>
  <c r="E31" i="1"/>
  <c r="F31" i="1"/>
  <c r="F32" i="1"/>
  <c r="F33" i="1"/>
  <c r="C41" i="1"/>
  <c r="D41" i="1"/>
  <c r="E41" i="1"/>
  <c r="F41" i="1"/>
  <c r="F42" i="1"/>
  <c r="F43" i="1"/>
  <c r="C44" i="1"/>
  <c r="F44" i="1" s="1"/>
  <c r="D44" i="1"/>
  <c r="E44" i="1"/>
  <c r="F45" i="1"/>
  <c r="F46" i="1"/>
  <c r="D48" i="1"/>
  <c r="E48" i="1"/>
  <c r="C57" i="1"/>
  <c r="D57" i="1"/>
  <c r="E57" i="1"/>
  <c r="E59" i="1"/>
  <c r="E67" i="1" s="1"/>
  <c r="E69" i="1" s="1"/>
  <c r="C60" i="1"/>
  <c r="C59" i="1" s="1"/>
  <c r="C67" i="1" s="1"/>
  <c r="C69" i="1" s="1"/>
  <c r="D60" i="1"/>
  <c r="D59" i="1" s="1"/>
  <c r="D67" i="1" s="1"/>
  <c r="D69" i="1" s="1"/>
  <c r="E60" i="1"/>
  <c r="C61" i="1"/>
  <c r="D61" i="1"/>
  <c r="E61" i="1"/>
  <c r="C63" i="1"/>
  <c r="D63" i="1"/>
  <c r="E63" i="1"/>
  <c r="D65" i="1"/>
  <c r="E65" i="1"/>
  <c r="C75" i="1"/>
  <c r="C85" i="1" s="1"/>
  <c r="C87" i="1" s="1"/>
  <c r="D75" i="1"/>
  <c r="E75" i="1"/>
  <c r="D77" i="1"/>
  <c r="E77" i="1"/>
  <c r="C78" i="1"/>
  <c r="C77" i="1" s="1"/>
  <c r="C79" i="1"/>
  <c r="C81" i="1"/>
  <c r="D81" i="1"/>
  <c r="E81" i="1"/>
  <c r="D83" i="1"/>
  <c r="E83" i="1"/>
  <c r="D85" i="1"/>
  <c r="D87" i="1" s="1"/>
  <c r="E85" i="1"/>
  <c r="E87" i="1" s="1"/>
  <c r="C48" i="1" l="1"/>
  <c r="F15" i="1"/>
</calcChain>
</file>

<file path=xl/sharedStrings.xml><?xml version="1.0" encoding="utf-8"?>
<sst xmlns="http://schemas.openxmlformats.org/spreadsheetml/2006/main" count="88" uniqueCount="45">
  <si>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</si>
  <si>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</si>
  <si>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</si>
  <si>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 xml:space="preserve"> 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</si>
  <si>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</si>
  <si>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</si>
  <si>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</si>
  <si>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</si>
  <si>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</si>
  <si>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</si>
  <si>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</si>
  <si>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</si>
  <si>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</si>
  <si>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</si>
  <si>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</si>
  <si>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</si>
  <si>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</si>
  <si>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</si>
  <si>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</si>
  <si>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</si>
  <si>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</si>
  <si>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</si>
  <si>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</si>
  <si>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</si>
  <si>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</si>
  <si>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</si>
  <si>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</si>
  <si>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</si>
  <si>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</si>
  <si>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</si>
  <si>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</si>
  <si>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</si>
  <si>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</si>
  <si>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</si>
  <si>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</si>
  <si>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</si>
  <si>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</si>
  <si>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</si>
  <si>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</si>
  <si>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</si>
  <si>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</si>
  <si>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</si>
  <si>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(c)</t>
  </si>
  <si>
    <t>(PESOS)</t>
  </si>
  <si>
    <t>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</si>
</sst>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Arial Narrow"/>
      <family val="2"/>
    </font>
    <font>
      <b/>
      <sz val="6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1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41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41" fontId="2" fillId="0" borderId="3" xfId="0" applyNumberFormat="1" applyFont="1" applyBorder="1" applyAlignment="1">
      <alignment horizontal="right" vertical="center" wrapText="1"/>
    </xf>
    <xf numFmtId="41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41" fontId="1" fillId="0" borderId="3" xfId="0" applyNumberFormat="1" applyFont="1" applyBorder="1" applyAlignment="1">
      <alignment horizontal="right" vertical="center" wrapText="1"/>
    </xf>
    <xf numFmtId="41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 indent="5"/>
    </xf>
    <xf numFmtId="0" fontId="1" fillId="0" borderId="3" xfId="0" applyFont="1" applyBorder="1" applyAlignment="1">
      <alignment horizontal="justify" vertical="center"/>
    </xf>
    <xf numFmtId="41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1" fontId="2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1" fillId="0" borderId="3" xfId="0" applyNumberFormat="1" applyFont="1" applyBorder="1" applyAlignment="1" applyProtection="1">
      <alignment vertical="center" wrapText="1"/>
      <protection locked="0"/>
    </xf>
    <xf numFmtId="41" fontId="2" fillId="0" borderId="3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1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1" fontId="1" fillId="3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210DF08D-2AD4-43DC-B03C-A8548DEAE25E}"/>
            </a:ext>
          </a:extLst>
        </xdr:cNvPr>
        <xdr:cNvSpPr txBox="1"/>
      </xdr:nvSpPr>
      <xdr:spPr>
        <a:xfrm>
          <a:off x="2590800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285D98DC-ECA5-4302-AD65-9CE4398D5E52}"/>
            </a:ext>
          </a:extLst>
        </xdr:cNvPr>
        <xdr:cNvSpPr txBox="1"/>
      </xdr:nvSpPr>
      <xdr:spPr>
        <a:xfrm>
          <a:off x="762000" y="16954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 ISMAEL NORZAGARAY MICHEL</a:t>
          </a:r>
        </a:p>
        <a:p>
          <a:pPr algn="ctr"/>
          <a:r>
            <a:rPr lang="es-MX" sz="1200"/>
            <a:t>APOYO ADMINISTRATIVO</a:t>
          </a:r>
        </a:p>
      </xdr:txBody>
    </xdr:sp>
    <xdr:clientData/>
  </xdr:oneCellAnchor>
  <xdr:oneCellAnchor>
    <xdr:from>
      <xdr:col>1</xdr:col>
      <xdr:colOff>3581401</xdr:colOff>
      <xdr:row>89</xdr:row>
      <xdr:rowOff>0</xdr:rowOff>
    </xdr:from>
    <xdr:ext cx="308610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32220533-7BE3-4163-89B2-C34D55F6F130}"/>
            </a:ext>
          </a:extLst>
        </xdr:cNvPr>
        <xdr:cNvSpPr txBox="1"/>
      </xdr:nvSpPr>
      <xdr:spPr>
        <a:xfrm>
          <a:off x="1524001" y="16954500"/>
          <a:ext cx="30861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REBECA IMELDA LAGUNA FIGUEROA</a:t>
          </a:r>
        </a:p>
        <a:p>
          <a:pPr algn="ctr"/>
          <a:r>
            <a:rPr lang="es-MX" sz="1200"/>
            <a:t>COORDINADOR FINANCIERO</a:t>
          </a:r>
        </a:p>
      </xdr:txBody>
    </xdr:sp>
    <xdr:clientData/>
  </xdr:oneCellAnchor>
  <xdr:oneCellAnchor>
    <xdr:from>
      <xdr:col>1</xdr:col>
      <xdr:colOff>3276600</xdr:colOff>
      <xdr:row>2</xdr:row>
      <xdr:rowOff>152400</xdr:rowOff>
    </xdr:from>
    <xdr:ext cx="3524250" cy="34290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839B4C4-EF6D-4721-A671-4E61234CD68A}"/>
            </a:ext>
          </a:extLst>
        </xdr:cNvPr>
        <xdr:cNvSpPr txBox="1"/>
      </xdr:nvSpPr>
      <xdr:spPr>
        <a:xfrm>
          <a:off x="1524000" y="5334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35.xlsx" TargetMode="External"/><Relationship Id="rId1" Type="http://schemas.openxmlformats.org/officeDocument/2006/relationships/externalLinkPath" Target="2334formato3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V-01"/>
    </sheetNames>
    <sheetDataSet>
      <sheetData sheetId="0">
        <row r="8">
          <cell r="C8">
            <v>218697720</v>
          </cell>
          <cell r="D8">
            <v>157738103.49999997</v>
          </cell>
          <cell r="E8">
            <v>58652217.479999997</v>
          </cell>
        </row>
        <row r="11">
          <cell r="C11">
            <v>218697720</v>
          </cell>
          <cell r="D11">
            <v>149397911.79999998</v>
          </cell>
          <cell r="E11">
            <v>127368911.47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C176-1FB3-4425-8A83-81021F2CE9CE}">
  <dimension ref="A1:F88"/>
  <sheetViews>
    <sheetView tabSelected="1" topLeftCell="A31" zoomScaleNormal="100" zoomScaleSheetLayoutView="100" workbookViewId="0">
      <selection sqref="A1:E1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72" t="str">
        <f>'[3]ETCA-I-01'!A1:G1</f>
        <v>Fondo de Operación de Obras Sonora SI</v>
      </c>
      <c r="B1" s="72"/>
      <c r="C1" s="72"/>
      <c r="D1" s="72"/>
      <c r="E1" s="72"/>
    </row>
    <row r="2" spans="1:6" ht="15.75" customHeight="1" x14ac:dyDescent="0.25">
      <c r="A2" s="71" t="s">
        <v>44</v>
      </c>
      <c r="B2" s="71"/>
      <c r="C2" s="71"/>
      <c r="D2" s="71"/>
      <c r="E2" s="71"/>
    </row>
    <row r="3" spans="1:6" ht="15.75" customHeight="1" x14ac:dyDescent="0.25">
      <c r="A3" s="70" t="str">
        <f>'[2]ETCA-I-03'!A3:D3</f>
        <v>Del 01 de Enero al 30 de Septiembre de 2023</v>
      </c>
      <c r="B3" s="70"/>
      <c r="C3" s="70"/>
      <c r="D3" s="70"/>
      <c r="E3" s="70"/>
    </row>
    <row r="4" spans="1:6" ht="15.75" customHeight="1" x14ac:dyDescent="0.25">
      <c r="A4" s="69" t="s">
        <v>43</v>
      </c>
      <c r="B4" s="69"/>
      <c r="C4" s="69"/>
      <c r="D4" s="69"/>
      <c r="E4" s="69"/>
    </row>
    <row r="5" spans="1:6" ht="15.75" customHeight="1" thickBot="1" x14ac:dyDescent="0.3">
      <c r="A5" s="68"/>
      <c r="B5" s="68"/>
      <c r="C5" s="68"/>
      <c r="D5" s="68"/>
      <c r="E5" s="68"/>
    </row>
    <row r="6" spans="1:6" x14ac:dyDescent="0.25">
      <c r="A6" s="31" t="s">
        <v>42</v>
      </c>
      <c r="B6" s="30"/>
      <c r="C6" s="67" t="s">
        <v>23</v>
      </c>
      <c r="D6" s="66" t="s">
        <v>11</v>
      </c>
      <c r="E6" s="65" t="s">
        <v>10</v>
      </c>
    </row>
    <row r="7" spans="1:6" ht="15.75" thickBot="1" x14ac:dyDescent="0.3">
      <c r="A7" s="26"/>
      <c r="B7" s="25"/>
      <c r="C7" s="64" t="s">
        <v>41</v>
      </c>
      <c r="D7" s="63"/>
      <c r="E7" s="62" t="s">
        <v>40</v>
      </c>
    </row>
    <row r="8" spans="1:6" ht="7.5" customHeight="1" x14ac:dyDescent="0.25">
      <c r="A8" s="52"/>
      <c r="B8" s="51"/>
      <c r="C8" s="51"/>
      <c r="D8" s="51"/>
      <c r="E8" s="51"/>
    </row>
    <row r="9" spans="1:6" x14ac:dyDescent="0.25">
      <c r="A9" s="52"/>
      <c r="B9" s="4" t="s">
        <v>39</v>
      </c>
      <c r="C9" s="3">
        <f>SUM(C10:C12)</f>
        <v>218697720</v>
      </c>
      <c r="D9" s="3">
        <f>SUM(D10:D12)</f>
        <v>157738103.49999997</v>
      </c>
      <c r="E9" s="3">
        <f>SUM(E10:E12)</f>
        <v>58652217.479999997</v>
      </c>
      <c r="F9" s="42" t="str">
        <f>IF(C9&lt;&gt;'[1]ETCA-IV-01'!C8,"ERROR!!!!! EL MONTO NO COINCIDE CON LO REPORTADO EN EL FORMATO ETCA-IV-01 ","")</f>
        <v/>
      </c>
    </row>
    <row r="10" spans="1:6" ht="14.25" customHeight="1" x14ac:dyDescent="0.25">
      <c r="A10" s="52"/>
      <c r="B10" s="51" t="s">
        <v>38</v>
      </c>
      <c r="C10" s="43">
        <v>218697720</v>
      </c>
      <c r="D10" s="43">
        <v>157738103.49999997</v>
      </c>
      <c r="E10" s="43">
        <v>58652217.479999997</v>
      </c>
      <c r="F10" s="42" t="str">
        <f>IF(D9&lt;&gt;'[1]ETCA-IV-01'!D8,"ERROR!!!!! EL MONTO NO COINCIDE CON LO REPORTADO EN EL FORMATO ETCA-IV-01 ","")</f>
        <v/>
      </c>
    </row>
    <row r="11" spans="1:6" ht="14.25" customHeight="1" x14ac:dyDescent="0.25">
      <c r="A11" s="52"/>
      <c r="B11" s="51" t="s">
        <v>8</v>
      </c>
      <c r="C11" s="43">
        <v>0</v>
      </c>
      <c r="D11" s="43">
        <v>0</v>
      </c>
      <c r="E11" s="43">
        <v>0</v>
      </c>
      <c r="F11" s="42" t="str">
        <f>IF(E9&lt;&gt;'[1]ETCA-IV-01'!E8,"ERROR!!!!! EL MONTO NO COINCIDE CON LO REPORTADO EN EL FORMATO ETCA-IV-01 ","")</f>
        <v/>
      </c>
    </row>
    <row r="12" spans="1:6" ht="14.25" customHeight="1" x14ac:dyDescent="0.25">
      <c r="A12" s="52"/>
      <c r="B12" s="51" t="s">
        <v>37</v>
      </c>
      <c r="C12" s="43">
        <v>0</v>
      </c>
      <c r="D12" s="43">
        <v>0</v>
      </c>
      <c r="E12" s="43">
        <v>0</v>
      </c>
    </row>
    <row r="13" spans="1:6" ht="3.75" customHeight="1" x14ac:dyDescent="0.25">
      <c r="A13" s="47"/>
      <c r="B13" s="4"/>
      <c r="C13" s="48"/>
      <c r="D13" s="48"/>
      <c r="E13" s="48"/>
    </row>
    <row r="14" spans="1:6" x14ac:dyDescent="0.25">
      <c r="A14" s="47"/>
      <c r="B14" s="4" t="s">
        <v>36</v>
      </c>
      <c r="C14" s="3">
        <f>SUM(C15:C16)</f>
        <v>218697720</v>
      </c>
      <c r="D14" s="3">
        <f>SUM(D15:D16)</f>
        <v>149397911.79999998</v>
      </c>
      <c r="E14" s="3">
        <f>SUM(E15:E16)</f>
        <v>127368911.47</v>
      </c>
      <c r="F14" s="42" t="str">
        <f>IF(C14&lt;&gt;'[1]ETCA-IV-01'!C11,"ERROR!!!!! EL MONTO NO COINCIDE CON LO REPORTADO EN EL FORMATO ETCA-IV-01 ","")</f>
        <v/>
      </c>
    </row>
    <row r="15" spans="1:6" ht="21" customHeight="1" x14ac:dyDescent="0.25">
      <c r="A15" s="52"/>
      <c r="B15" s="51" t="s">
        <v>17</v>
      </c>
      <c r="C15" s="43">
        <v>218697720</v>
      </c>
      <c r="D15" s="43">
        <v>149397911.79999998</v>
      </c>
      <c r="E15" s="43">
        <v>127368911.47</v>
      </c>
      <c r="F15" s="42" t="str">
        <f>IF(D14&lt;&gt;'[1]ETCA-IV-01'!D11,"ERROR!!!!! EL MONTO NO COINCIDE CON LO REPORTADO EN EL FORMATO ETCA-IV-01 ","")</f>
        <v/>
      </c>
    </row>
    <row r="16" spans="1:6" ht="21" customHeight="1" x14ac:dyDescent="0.25">
      <c r="A16" s="52"/>
      <c r="B16" s="51" t="s">
        <v>35</v>
      </c>
      <c r="C16" s="43">
        <v>0</v>
      </c>
      <c r="D16" s="43">
        <v>0</v>
      </c>
      <c r="E16" s="43">
        <v>0</v>
      </c>
      <c r="F16" s="42" t="str">
        <f>IF(E14&lt;&gt;'[1]ETCA-IV-01'!E11,"ERROR!!!!! EL MONTO NO COINCIDE CON LO REPORTADO EN EL FORMATO ETCA-IV-01 ","")</f>
        <v/>
      </c>
    </row>
    <row r="17" spans="1:6" ht="8.25" customHeight="1" x14ac:dyDescent="0.25">
      <c r="A17" s="52"/>
      <c r="B17" s="51"/>
      <c r="C17" s="48"/>
      <c r="D17" s="48"/>
      <c r="E17" s="48"/>
    </row>
    <row r="18" spans="1:6" x14ac:dyDescent="0.25">
      <c r="A18" s="52"/>
      <c r="B18" s="4" t="s">
        <v>34</v>
      </c>
      <c r="C18" s="3">
        <f>SUM(C19:C20)</f>
        <v>0</v>
      </c>
      <c r="D18" s="3">
        <f>SUM(D19:D20)</f>
        <v>0</v>
      </c>
      <c r="E18" s="3">
        <f>SUM(E19:E20)</f>
        <v>0</v>
      </c>
      <c r="F18" s="42" t="s">
        <v>3</v>
      </c>
    </row>
    <row r="19" spans="1:6" ht="19.5" customHeight="1" x14ac:dyDescent="0.25">
      <c r="A19" s="52"/>
      <c r="B19" s="51" t="s">
        <v>16</v>
      </c>
      <c r="C19" s="61"/>
      <c r="D19" s="43">
        <v>0</v>
      </c>
      <c r="E19" s="43">
        <v>0</v>
      </c>
      <c r="F19" s="42" t="s">
        <v>3</v>
      </c>
    </row>
    <row r="20" spans="1:6" ht="19.5" customHeight="1" x14ac:dyDescent="0.25">
      <c r="A20" s="52"/>
      <c r="B20" s="51" t="s">
        <v>2</v>
      </c>
      <c r="C20" s="61"/>
      <c r="D20" s="43">
        <v>0</v>
      </c>
      <c r="E20" s="43">
        <v>0</v>
      </c>
      <c r="F20" s="42" t="s">
        <v>3</v>
      </c>
    </row>
    <row r="21" spans="1:6" ht="6.75" customHeight="1" x14ac:dyDescent="0.25">
      <c r="A21" s="52"/>
      <c r="B21" s="51"/>
      <c r="C21" s="48"/>
      <c r="D21" s="48"/>
      <c r="E21" s="48"/>
      <c r="F21" s="42" t="s">
        <v>3</v>
      </c>
    </row>
    <row r="22" spans="1:6" x14ac:dyDescent="0.25">
      <c r="A22" s="60"/>
      <c r="B22" s="4" t="s">
        <v>33</v>
      </c>
      <c r="C22" s="3">
        <f>+C9-C14+C18</f>
        <v>0</v>
      </c>
      <c r="D22" s="3">
        <f>+D9-D14+D18</f>
        <v>8340191.6999999881</v>
      </c>
      <c r="E22" s="3">
        <f>+E9-E14+E18</f>
        <v>-68716693.99000001</v>
      </c>
    </row>
    <row r="23" spans="1:6" ht="6.75" customHeight="1" x14ac:dyDescent="0.25">
      <c r="A23" s="60"/>
      <c r="B23" s="4"/>
      <c r="C23" s="48" t="s">
        <v>3</v>
      </c>
      <c r="D23" s="48" t="s">
        <v>3</v>
      </c>
      <c r="E23" s="48" t="s">
        <v>3</v>
      </c>
    </row>
    <row r="24" spans="1:6" ht="16.5" customHeight="1" x14ac:dyDescent="0.25">
      <c r="A24" s="60"/>
      <c r="B24" s="4" t="s">
        <v>32</v>
      </c>
      <c r="C24" s="3">
        <f>+C22-C12</f>
        <v>0</v>
      </c>
      <c r="D24" s="3">
        <f>+D22-D12</f>
        <v>8340191.6999999881</v>
      </c>
      <c r="E24" s="3">
        <f>+E22-E12</f>
        <v>-68716693.99000001</v>
      </c>
    </row>
    <row r="25" spans="1:6" ht="6" customHeight="1" x14ac:dyDescent="0.25">
      <c r="A25" s="60"/>
      <c r="B25" s="4"/>
      <c r="C25" s="48" t="s">
        <v>3</v>
      </c>
      <c r="D25" s="48" t="s">
        <v>3</v>
      </c>
      <c r="E25" s="48" t="s">
        <v>3</v>
      </c>
    </row>
    <row r="26" spans="1:6" ht="30" customHeight="1" x14ac:dyDescent="0.25">
      <c r="A26" s="52"/>
      <c r="B26" s="4" t="s">
        <v>31</v>
      </c>
      <c r="C26" s="3">
        <f>+C24-C18</f>
        <v>0</v>
      </c>
      <c r="D26" s="3">
        <f>+D24-D18</f>
        <v>8340191.6999999881</v>
      </c>
      <c r="E26" s="3">
        <f>+E24-E18</f>
        <v>-68716693.99000001</v>
      </c>
    </row>
    <row r="27" spans="1:6" ht="6" customHeight="1" thickBot="1" x14ac:dyDescent="0.3">
      <c r="A27" s="59"/>
      <c r="B27" s="58"/>
      <c r="C27" s="57"/>
      <c r="D27" s="57"/>
      <c r="E27" s="57"/>
    </row>
    <row r="28" spans="1:6" ht="12" customHeight="1" thickBot="1" x14ac:dyDescent="0.3">
      <c r="A28" s="56"/>
      <c r="B28" s="56"/>
      <c r="C28" s="56"/>
      <c r="D28" s="56"/>
      <c r="E28" s="56"/>
    </row>
    <row r="29" spans="1:6" ht="15.75" thickBot="1" x14ac:dyDescent="0.3">
      <c r="A29" s="55" t="s">
        <v>13</v>
      </c>
      <c r="B29" s="54"/>
      <c r="C29" s="53" t="s">
        <v>22</v>
      </c>
      <c r="D29" s="53" t="s">
        <v>11</v>
      </c>
      <c r="E29" s="53" t="s">
        <v>9</v>
      </c>
    </row>
    <row r="30" spans="1:6" ht="6" customHeight="1" x14ac:dyDescent="0.25">
      <c r="A30" s="52"/>
      <c r="B30" s="51"/>
      <c r="C30" s="51"/>
      <c r="D30" s="51"/>
      <c r="E30" s="51"/>
    </row>
    <row r="31" spans="1:6" ht="18" customHeight="1" x14ac:dyDescent="0.25">
      <c r="A31" s="50"/>
      <c r="B31" s="4" t="s">
        <v>30</v>
      </c>
      <c r="C31" s="3">
        <f>SUM(C32:C33)</f>
        <v>0</v>
      </c>
      <c r="D31" s="3">
        <f>SUM(D32:D33)</f>
        <v>0</v>
      </c>
      <c r="E31" s="3">
        <f>SUM(E32:E33)</f>
        <v>0</v>
      </c>
      <c r="F31" s="42" t="str">
        <f>IF(C31&lt;&gt;'[1]ETCA-IV-01'!C19,"ERROR!!!!! EL MONTO NO COINCIDE CON LO REPORTADO EN EL FORMATO ETCA-IV-01 ","")</f>
        <v/>
      </c>
    </row>
    <row r="32" spans="1:6" ht="26.25" customHeight="1" x14ac:dyDescent="0.25">
      <c r="A32" s="50"/>
      <c r="B32" s="49" t="s">
        <v>29</v>
      </c>
      <c r="C32" s="43">
        <v>0</v>
      </c>
      <c r="D32" s="43">
        <v>0</v>
      </c>
      <c r="E32" s="43">
        <v>0</v>
      </c>
      <c r="F32" s="42" t="str">
        <f>IF(D31&lt;&gt;'[1]ETCA-IV-01'!D19,"ERROR!!!!! EL MONTO NO COINCIDE CON LO REPORTADO EN EL FORMATO ETCA-IV-01 ","")</f>
        <v/>
      </c>
    </row>
    <row r="33" spans="1:6" ht="26.25" customHeight="1" x14ac:dyDescent="0.25">
      <c r="A33" s="50"/>
      <c r="B33" s="49" t="s">
        <v>28</v>
      </c>
      <c r="C33" s="48">
        <v>0</v>
      </c>
      <c r="D33" s="48">
        <v>0</v>
      </c>
      <c r="E33" s="48">
        <v>0</v>
      </c>
      <c r="F33" s="42" t="str">
        <f>IF(E31&lt;&gt;'[1]ETCA-IV-01'!E19,"ERROR!!!!! EL MONTO NO COINCIDE CON LO REPORTADO EN EL FORMATO ETCA-IV-01 ","")</f>
        <v/>
      </c>
    </row>
    <row r="34" spans="1:6" ht="4.5" customHeight="1" x14ac:dyDescent="0.25">
      <c r="A34" s="47"/>
      <c r="B34" s="4"/>
      <c r="C34" s="43"/>
      <c r="D34" s="43"/>
      <c r="E34" s="43"/>
    </row>
    <row r="35" spans="1:6" x14ac:dyDescent="0.25">
      <c r="A35" s="47"/>
      <c r="B35" s="4" t="s">
        <v>27</v>
      </c>
      <c r="C35" s="3">
        <f>+C26+C31</f>
        <v>0</v>
      </c>
      <c r="D35" s="3">
        <f>+D26+D31</f>
        <v>8340191.6999999881</v>
      </c>
      <c r="E35" s="3">
        <f>+E26+E31</f>
        <v>-68716693.99000001</v>
      </c>
    </row>
    <row r="36" spans="1:6" ht="6.75" customHeight="1" thickBot="1" x14ac:dyDescent="0.3">
      <c r="A36" s="46"/>
      <c r="B36" s="45"/>
      <c r="C36" s="45"/>
      <c r="D36" s="45"/>
      <c r="E36" s="45"/>
    </row>
    <row r="37" spans="1:6" ht="9" customHeight="1" thickBot="1" x14ac:dyDescent="0.3"/>
    <row r="38" spans="1:6" x14ac:dyDescent="0.25">
      <c r="A38" s="31" t="s">
        <v>13</v>
      </c>
      <c r="B38" s="30"/>
      <c r="C38" s="29" t="s">
        <v>12</v>
      </c>
      <c r="D38" s="28" t="s">
        <v>11</v>
      </c>
      <c r="E38" s="27" t="s">
        <v>10</v>
      </c>
    </row>
    <row r="39" spans="1:6" ht="15.75" thickBot="1" x14ac:dyDescent="0.3">
      <c r="A39" s="26"/>
      <c r="B39" s="25"/>
      <c r="C39" s="24"/>
      <c r="D39" s="23"/>
      <c r="E39" s="22" t="s">
        <v>9</v>
      </c>
    </row>
    <row r="40" spans="1:6" ht="5.25" customHeight="1" x14ac:dyDescent="0.25">
      <c r="A40" s="11"/>
      <c r="B40" s="19"/>
      <c r="C40" s="19"/>
      <c r="D40" s="19"/>
      <c r="E40" s="19"/>
    </row>
    <row r="41" spans="1:6" x14ac:dyDescent="0.25">
      <c r="A41" s="41"/>
      <c r="B41" s="40" t="s">
        <v>26</v>
      </c>
      <c r="C41" s="44">
        <f>SUM(C42:C43)</f>
        <v>0</v>
      </c>
      <c r="D41" s="44">
        <f>SUM(D42:D43)</f>
        <v>0</v>
      </c>
      <c r="E41" s="44">
        <f>SUM(E42:E43)</f>
        <v>0</v>
      </c>
      <c r="F41" s="42" t="str">
        <f>IF(C41&lt;&gt;'[1]ETCA-IV-01'!C24,"ERROR!!!!! EL MONTO NO COINCIDE CON LO REPORTADO EN EL FORMATO ETCA-IV-01 ","")</f>
        <v/>
      </c>
    </row>
    <row r="42" spans="1:6" x14ac:dyDescent="0.25">
      <c r="A42" s="14"/>
      <c r="B42" s="15" t="s">
        <v>19</v>
      </c>
      <c r="C42" s="43">
        <v>0</v>
      </c>
      <c r="D42" s="43">
        <v>0</v>
      </c>
      <c r="E42" s="43">
        <v>0</v>
      </c>
      <c r="F42" s="42" t="str">
        <f>IF(D41&lt;&gt;'[1]ETCA-IV-01'!D24,"ERROR!!!!! EL MONTO NO COINCIDE CON LO REPORTADO EN EL FORMATO ETCA-IV-01 ","")</f>
        <v/>
      </c>
    </row>
    <row r="43" spans="1:6" x14ac:dyDescent="0.25">
      <c r="A43" s="14"/>
      <c r="B43" s="15" t="s">
        <v>6</v>
      </c>
      <c r="C43" s="43">
        <v>0</v>
      </c>
      <c r="D43" s="43" t="s">
        <v>3</v>
      </c>
      <c r="E43" s="43">
        <v>0</v>
      </c>
      <c r="F43" s="42" t="str">
        <f>IF(E41&lt;&gt;'[1]ETCA-IV-01'!E24,"ERROR!!!!! EL MONTO NO COINCIDE CON LO REPORTADO EN EL FORMATO ETCA-IV-01 ","")</f>
        <v/>
      </c>
    </row>
    <row r="44" spans="1:6" x14ac:dyDescent="0.25">
      <c r="A44" s="5"/>
      <c r="B44" s="40" t="s">
        <v>25</v>
      </c>
      <c r="C44" s="44">
        <f>SUM(C45:C46)</f>
        <v>0</v>
      </c>
      <c r="D44" s="44">
        <f>SUM(D45:D46)</f>
        <v>0</v>
      </c>
      <c r="E44" s="44">
        <f>SUM(E45:E46)</f>
        <v>0</v>
      </c>
      <c r="F44" s="42" t="str">
        <f>IF(C44&lt;&gt;'[1]ETCA-IV-01'!C25,"ERROR!!!!! EL MONTO NO COINCIDE CON LO REPORTADO EN EL FORMATO ETCA-IV-01 ","")</f>
        <v/>
      </c>
    </row>
    <row r="45" spans="1:6" x14ac:dyDescent="0.25">
      <c r="A45" s="5"/>
      <c r="B45" s="15" t="s">
        <v>18</v>
      </c>
      <c r="C45" s="43">
        <v>0</v>
      </c>
      <c r="D45" s="43">
        <v>0</v>
      </c>
      <c r="E45" s="43">
        <v>0</v>
      </c>
      <c r="F45" s="42" t="str">
        <f>IF(D44&lt;&gt;'[1]ETCA-IV-01'!D25,"ERROR!!!!! EL MONTO NO COINCIDE CON LO REPORTADO EN EL FORMATO ETCA-IV-01 ","")</f>
        <v/>
      </c>
    </row>
    <row r="46" spans="1:6" x14ac:dyDescent="0.25">
      <c r="A46" s="5"/>
      <c r="B46" s="15" t="s">
        <v>5</v>
      </c>
      <c r="C46" s="43">
        <v>0</v>
      </c>
      <c r="D46" s="43">
        <v>0</v>
      </c>
      <c r="E46" s="43">
        <v>0</v>
      </c>
      <c r="F46" s="42" t="str">
        <f>IF(E44&lt;&gt;'[1]ETCA-IV-01'!E25,"ERROR!!!!! EL MONTO NO COINCIDE CON LO REPORTADO EN EL FORMATO ETCA-IV-01 ","")</f>
        <v/>
      </c>
    </row>
    <row r="47" spans="1:6" ht="6.75" customHeight="1" x14ac:dyDescent="0.25">
      <c r="A47" s="41"/>
      <c r="B47" s="40"/>
      <c r="C47" s="39"/>
      <c r="D47" s="39"/>
      <c r="E47" s="39"/>
    </row>
    <row r="48" spans="1:6" x14ac:dyDescent="0.25">
      <c r="A48" s="5"/>
      <c r="B48" s="38" t="s">
        <v>24</v>
      </c>
      <c r="C48" s="37">
        <f>+C41-C44</f>
        <v>0</v>
      </c>
      <c r="D48" s="37">
        <f>+D41-D44</f>
        <v>0</v>
      </c>
      <c r="E48" s="37">
        <f>+E41-E44</f>
        <v>0</v>
      </c>
    </row>
    <row r="49" spans="1:5" ht="15.75" thickBot="1" x14ac:dyDescent="0.3">
      <c r="A49" s="2"/>
      <c r="B49" s="36"/>
      <c r="C49" s="35"/>
      <c r="D49" s="35"/>
      <c r="E49" s="35"/>
    </row>
    <row r="50" spans="1:5" x14ac:dyDescent="0.25">
      <c r="A50" s="34"/>
      <c r="B50" s="34"/>
      <c r="C50" s="34"/>
      <c r="D50" s="34"/>
      <c r="E50" s="34"/>
    </row>
    <row r="51" spans="1:5" x14ac:dyDescent="0.25">
      <c r="A51" s="34"/>
      <c r="B51" s="34"/>
      <c r="C51" s="34"/>
      <c r="D51" s="34"/>
      <c r="E51" s="34"/>
    </row>
    <row r="52" spans="1:5" x14ac:dyDescent="0.25">
      <c r="A52" s="34"/>
      <c r="B52" s="34"/>
      <c r="C52" s="34"/>
      <c r="D52" s="34"/>
      <c r="E52" s="34"/>
    </row>
    <row r="53" spans="1:5" ht="15.75" thickBot="1" x14ac:dyDescent="0.3">
      <c r="A53" s="34"/>
      <c r="B53" s="34"/>
      <c r="C53" s="34"/>
      <c r="D53" s="34"/>
      <c r="E53" s="34"/>
    </row>
    <row r="54" spans="1:5" x14ac:dyDescent="0.25">
      <c r="A54" s="31" t="s">
        <v>13</v>
      </c>
      <c r="B54" s="30"/>
      <c r="C54" s="27" t="s">
        <v>23</v>
      </c>
      <c r="D54" s="28" t="s">
        <v>11</v>
      </c>
      <c r="E54" s="27" t="s">
        <v>10</v>
      </c>
    </row>
    <row r="55" spans="1:5" ht="15.75" thickBot="1" x14ac:dyDescent="0.3">
      <c r="A55" s="26"/>
      <c r="B55" s="25"/>
      <c r="C55" s="22" t="s">
        <v>22</v>
      </c>
      <c r="D55" s="23"/>
      <c r="E55" s="22" t="s">
        <v>9</v>
      </c>
    </row>
    <row r="56" spans="1:5" ht="6" customHeight="1" x14ac:dyDescent="0.25">
      <c r="A56" s="21"/>
      <c r="B56" s="20"/>
      <c r="C56" s="19"/>
      <c r="D56" s="19"/>
      <c r="E56" s="19"/>
    </row>
    <row r="57" spans="1:5" x14ac:dyDescent="0.25">
      <c r="A57" s="14"/>
      <c r="B57" s="18" t="s">
        <v>21</v>
      </c>
      <c r="C57" s="17">
        <f>+C10</f>
        <v>218697720</v>
      </c>
      <c r="D57" s="17">
        <f>+D10</f>
        <v>157738103.49999997</v>
      </c>
      <c r="E57" s="17">
        <f>+E10</f>
        <v>58652217.479999997</v>
      </c>
    </row>
    <row r="58" spans="1:5" x14ac:dyDescent="0.25">
      <c r="A58" s="14"/>
      <c r="B58" s="18"/>
      <c r="C58" s="17"/>
      <c r="D58" s="17"/>
      <c r="E58" s="17"/>
    </row>
    <row r="59" spans="1:5" ht="19.5" x14ac:dyDescent="0.25">
      <c r="A59" s="14"/>
      <c r="B59" s="16" t="s">
        <v>20</v>
      </c>
      <c r="C59" s="9">
        <f>+C60-C61</f>
        <v>0</v>
      </c>
      <c r="D59" s="9">
        <f>+D60-D61</f>
        <v>0</v>
      </c>
      <c r="E59" s="9">
        <f>+E60-E61</f>
        <v>0</v>
      </c>
    </row>
    <row r="60" spans="1:5" x14ac:dyDescent="0.25">
      <c r="A60" s="14"/>
      <c r="B60" s="15" t="s">
        <v>19</v>
      </c>
      <c r="C60" s="9">
        <f>+C42</f>
        <v>0</v>
      </c>
      <c r="D60" s="9">
        <f>+D42</f>
        <v>0</v>
      </c>
      <c r="E60" s="9">
        <f>+E42</f>
        <v>0</v>
      </c>
    </row>
    <row r="61" spans="1:5" x14ac:dyDescent="0.25">
      <c r="A61" s="14"/>
      <c r="B61" s="15" t="s">
        <v>18</v>
      </c>
      <c r="C61" s="9">
        <f>+C45</f>
        <v>0</v>
      </c>
      <c r="D61" s="9">
        <f>+D45</f>
        <v>0</v>
      </c>
      <c r="E61" s="9">
        <f>+E45</f>
        <v>0</v>
      </c>
    </row>
    <row r="62" spans="1:5" ht="5.25" customHeight="1" x14ac:dyDescent="0.25">
      <c r="A62" s="14"/>
      <c r="B62" s="10"/>
      <c r="C62" s="9"/>
      <c r="D62" s="9"/>
      <c r="E62" s="9"/>
    </row>
    <row r="63" spans="1:5" x14ac:dyDescent="0.25">
      <c r="A63" s="11"/>
      <c r="B63" s="10" t="s">
        <v>17</v>
      </c>
      <c r="C63" s="9">
        <f>+C15</f>
        <v>218697720</v>
      </c>
      <c r="D63" s="9">
        <f>+D15</f>
        <v>149397911.79999998</v>
      </c>
      <c r="E63" s="9">
        <f>+E15</f>
        <v>127368911.47</v>
      </c>
    </row>
    <row r="64" spans="1:5" ht="6.75" customHeight="1" x14ac:dyDescent="0.25">
      <c r="A64" s="11"/>
      <c r="B64" s="10"/>
      <c r="C64" s="9"/>
      <c r="D64" s="9"/>
      <c r="E64" s="9"/>
    </row>
    <row r="65" spans="1:5" x14ac:dyDescent="0.25">
      <c r="A65" s="11"/>
      <c r="B65" s="10" t="s">
        <v>16</v>
      </c>
      <c r="C65" s="13"/>
      <c r="D65" s="12">
        <f>+D19</f>
        <v>0</v>
      </c>
      <c r="E65" s="12">
        <f>+E19</f>
        <v>0</v>
      </c>
    </row>
    <row r="66" spans="1:5" x14ac:dyDescent="0.25">
      <c r="A66" s="11"/>
      <c r="B66" s="10"/>
      <c r="C66" s="9"/>
      <c r="D66" s="9"/>
      <c r="E66" s="9"/>
    </row>
    <row r="67" spans="1:5" ht="19.5" x14ac:dyDescent="0.25">
      <c r="A67" s="5"/>
      <c r="B67" s="4" t="s">
        <v>15</v>
      </c>
      <c r="C67" s="6">
        <f>+C10+C59-C15+C19</f>
        <v>0</v>
      </c>
      <c r="D67" s="6">
        <f>+D10+D59-D15+D19</f>
        <v>8340191.6999999881</v>
      </c>
      <c r="E67" s="6">
        <f>+E10+E59-E15+E19</f>
        <v>-68716693.99000001</v>
      </c>
    </row>
    <row r="68" spans="1:5" x14ac:dyDescent="0.25">
      <c r="A68" s="5"/>
      <c r="B68" s="7"/>
      <c r="C68" s="9" t="s">
        <v>3</v>
      </c>
      <c r="D68" s="9" t="s">
        <v>3</v>
      </c>
      <c r="E68" s="9" t="s">
        <v>3</v>
      </c>
    </row>
    <row r="69" spans="1:5" ht="19.5" x14ac:dyDescent="0.25">
      <c r="A69" s="5"/>
      <c r="B69" s="4" t="s">
        <v>14</v>
      </c>
      <c r="C69" s="6">
        <f>+C67-C59</f>
        <v>0</v>
      </c>
      <c r="D69" s="6">
        <f>+D67-D59</f>
        <v>8340191.6999999881</v>
      </c>
      <c r="E69" s="6">
        <f>+E67-E59</f>
        <v>-68716693.99000001</v>
      </c>
    </row>
    <row r="70" spans="1:5" ht="15.75" thickBot="1" x14ac:dyDescent="0.3">
      <c r="A70" s="2"/>
      <c r="B70" s="1"/>
      <c r="C70" s="32" t="s">
        <v>3</v>
      </c>
      <c r="D70" s="33" t="s">
        <v>3</v>
      </c>
      <c r="E70" s="32" t="s">
        <v>3</v>
      </c>
    </row>
    <row r="71" spans="1:5" ht="5.25" customHeight="1" thickBot="1" x14ac:dyDescent="0.3"/>
    <row r="72" spans="1:5" x14ac:dyDescent="0.25">
      <c r="A72" s="31" t="s">
        <v>13</v>
      </c>
      <c r="B72" s="30"/>
      <c r="C72" s="29" t="s">
        <v>12</v>
      </c>
      <c r="D72" s="28" t="s">
        <v>11</v>
      </c>
      <c r="E72" s="27" t="s">
        <v>10</v>
      </c>
    </row>
    <row r="73" spans="1:5" ht="15.75" thickBot="1" x14ac:dyDescent="0.3">
      <c r="A73" s="26"/>
      <c r="B73" s="25"/>
      <c r="C73" s="24"/>
      <c r="D73" s="23"/>
      <c r="E73" s="22" t="s">
        <v>9</v>
      </c>
    </row>
    <row r="74" spans="1:5" x14ac:dyDescent="0.25">
      <c r="A74" s="21"/>
      <c r="B74" s="20"/>
      <c r="C74" s="19"/>
      <c r="D74" s="19"/>
      <c r="E74" s="19"/>
    </row>
    <row r="75" spans="1:5" x14ac:dyDescent="0.25">
      <c r="A75" s="14"/>
      <c r="B75" s="18" t="s">
        <v>8</v>
      </c>
      <c r="C75" s="17">
        <f>+C11</f>
        <v>0</v>
      </c>
      <c r="D75" s="17">
        <f>+D11</f>
        <v>0</v>
      </c>
      <c r="E75" s="17">
        <f>+E11</f>
        <v>0</v>
      </c>
    </row>
    <row r="76" spans="1:5" x14ac:dyDescent="0.25">
      <c r="A76" s="14"/>
      <c r="B76" s="18"/>
      <c r="C76" s="17"/>
      <c r="D76" s="17"/>
      <c r="E76" s="17"/>
    </row>
    <row r="77" spans="1:5" ht="19.5" x14ac:dyDescent="0.25">
      <c r="A77" s="14"/>
      <c r="B77" s="16" t="s">
        <v>7</v>
      </c>
      <c r="C77" s="9">
        <f>+C78-C79</f>
        <v>0</v>
      </c>
      <c r="D77" s="9">
        <f>+D78-D79</f>
        <v>0</v>
      </c>
      <c r="E77" s="9">
        <f>+E78-E79</f>
        <v>0</v>
      </c>
    </row>
    <row r="78" spans="1:5" x14ac:dyDescent="0.25">
      <c r="A78" s="14"/>
      <c r="B78" s="15" t="s">
        <v>6</v>
      </c>
      <c r="C78" s="9">
        <f>+C43</f>
        <v>0</v>
      </c>
      <c r="D78" s="9">
        <v>0</v>
      </c>
      <c r="E78" s="9">
        <v>0</v>
      </c>
    </row>
    <row r="79" spans="1:5" x14ac:dyDescent="0.25">
      <c r="A79" s="14"/>
      <c r="B79" s="15" t="s">
        <v>5</v>
      </c>
      <c r="C79" s="9">
        <f>+C46</f>
        <v>0</v>
      </c>
      <c r="D79" s="9">
        <v>0</v>
      </c>
      <c r="E79" s="9">
        <v>0</v>
      </c>
    </row>
    <row r="80" spans="1:5" x14ac:dyDescent="0.25">
      <c r="A80" s="14"/>
      <c r="B80" s="10"/>
      <c r="C80" s="9"/>
      <c r="D80" s="9"/>
      <c r="E80" s="9"/>
    </row>
    <row r="81" spans="1:5" x14ac:dyDescent="0.25">
      <c r="A81" s="11"/>
      <c r="B81" s="10" t="s">
        <v>4</v>
      </c>
      <c r="C81" s="9">
        <f>+C16</f>
        <v>0</v>
      </c>
      <c r="D81" s="9">
        <f>+D16</f>
        <v>0</v>
      </c>
      <c r="E81" s="9">
        <f>+E16</f>
        <v>0</v>
      </c>
    </row>
    <row r="82" spans="1:5" x14ac:dyDescent="0.25">
      <c r="A82" s="11"/>
      <c r="B82" s="10"/>
      <c r="C82" s="9" t="s">
        <v>3</v>
      </c>
      <c r="D82" s="9" t="s">
        <v>3</v>
      </c>
      <c r="E82" s="9" t="s">
        <v>3</v>
      </c>
    </row>
    <row r="83" spans="1:5" x14ac:dyDescent="0.25">
      <c r="A83" s="11"/>
      <c r="B83" s="10" t="s">
        <v>2</v>
      </c>
      <c r="C83" s="13"/>
      <c r="D83" s="12">
        <f>+D20</f>
        <v>0</v>
      </c>
      <c r="E83" s="12">
        <f>+E20</f>
        <v>0</v>
      </c>
    </row>
    <row r="84" spans="1:5" x14ac:dyDescent="0.25">
      <c r="A84" s="11"/>
      <c r="B84" s="10"/>
      <c r="C84" s="9"/>
      <c r="D84" s="9"/>
      <c r="E84" s="9"/>
    </row>
    <row r="85" spans="1:5" ht="19.5" x14ac:dyDescent="0.25">
      <c r="A85" s="5"/>
      <c r="B85" s="4" t="s">
        <v>1</v>
      </c>
      <c r="C85" s="8">
        <f>+C75+C77-C81+C83</f>
        <v>0</v>
      </c>
      <c r="D85" s="8">
        <f>+D75+D77-D81+D83</f>
        <v>0</v>
      </c>
      <c r="E85" s="8">
        <f>+E75+E77-E81+E83</f>
        <v>0</v>
      </c>
    </row>
    <row r="86" spans="1:5" x14ac:dyDescent="0.25">
      <c r="A86" s="5"/>
      <c r="B86" s="7"/>
      <c r="C86" s="6"/>
      <c r="D86" s="6"/>
      <c r="E86" s="6"/>
    </row>
    <row r="87" spans="1:5" ht="19.5" x14ac:dyDescent="0.25">
      <c r="A87" s="5"/>
      <c r="B87" s="4" t="s">
        <v>0</v>
      </c>
      <c r="C87" s="3">
        <f>+C85-C77</f>
        <v>0</v>
      </c>
      <c r="D87" s="3">
        <f>+D85-D77</f>
        <v>0</v>
      </c>
      <c r="E87" s="3">
        <f>+E85-E77</f>
        <v>0</v>
      </c>
    </row>
    <row r="88" spans="1:5" ht="15.75" thickBot="1" x14ac:dyDescent="0.3">
      <c r="A88" s="2"/>
      <c r="B88" s="1"/>
      <c r="C88" s="1"/>
      <c r="D88" s="1"/>
      <c r="E88" s="1"/>
    </row>
  </sheetData>
  <sheetProtection formatColumns="0" formatRows="0" insertHyperlinks="0"/>
  <mergeCells count="41">
    <mergeCell ref="D6:D7"/>
    <mergeCell ref="A3:E3"/>
    <mergeCell ref="A2:E2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A48:A49"/>
    <mergeCell ref="B48:B49"/>
    <mergeCell ref="C48:C49"/>
    <mergeCell ref="D48:D49"/>
    <mergeCell ref="E48:E49"/>
    <mergeCell ref="A42:A43"/>
    <mergeCell ref="A44:A46"/>
    <mergeCell ref="A54:B55"/>
    <mergeCell ref="D54:D55"/>
    <mergeCell ref="A56:B56"/>
    <mergeCell ref="A57:A58"/>
    <mergeCell ref="B57:B58"/>
    <mergeCell ref="C57:C58"/>
    <mergeCell ref="D57:D58"/>
    <mergeCell ref="A67:A70"/>
    <mergeCell ref="A72:B73"/>
    <mergeCell ref="C72:C73"/>
    <mergeCell ref="D72:D73"/>
    <mergeCell ref="E57:E58"/>
    <mergeCell ref="A59:A62"/>
    <mergeCell ref="A85:A88"/>
    <mergeCell ref="E75:E76"/>
    <mergeCell ref="A77:A80"/>
    <mergeCell ref="A74:B74"/>
    <mergeCell ref="A75:A76"/>
    <mergeCell ref="B75:B76"/>
    <mergeCell ref="C75:C76"/>
    <mergeCell ref="D75:D76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ETCA-IV-02</vt:lpstr>
      <vt:lpstr>'ETCA-IV-02'!Área_de_impresión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2023-11-14T22:05:04Z</dcterms:created>
  <dcterms:modified xsi:type="dcterms:W3CDTF">2023-11-14T22:05:14Z</dcterms:modified>
</cp:coreProperties>
</file>